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34DBD331-8204-4DFB-8698-A231462F7199}"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Glosario!$B$1:$B$68</definedName>
    <definedName name="_xlnm.Print_Area" localSheetId="0">Gráfica!$A$1:$J$34</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0" i="3" l="1"/>
  <c r="B70" i="3"/>
  <c r="C70" i="3"/>
  <c r="D70" i="3"/>
  <c r="D69" i="3"/>
  <c r="C69" i="3"/>
  <c r="B69" i="3"/>
  <c r="A69" i="3"/>
  <c r="A68" i="3"/>
  <c r="B68" i="3"/>
  <c r="C68" i="3"/>
  <c r="D68" i="3"/>
  <c r="A67" i="3"/>
  <c r="B67" i="3"/>
  <c r="C67" i="3"/>
  <c r="D67" i="3"/>
  <c r="A66" i="3"/>
  <c r="B66" i="3"/>
  <c r="C66" i="3"/>
  <c r="D66" i="3"/>
  <c r="A65" i="3"/>
  <c r="B65" i="3"/>
  <c r="C65" i="3"/>
  <c r="D65" i="3"/>
  <c r="A3" i="3"/>
  <c r="B3" i="3"/>
  <c r="C3" i="3"/>
  <c r="D3" i="3"/>
  <c r="A4" i="3"/>
  <c r="B4" i="3"/>
  <c r="C4" i="3"/>
  <c r="D4" i="3"/>
  <c r="A5" i="3"/>
  <c r="B5" i="3"/>
  <c r="C5" i="3"/>
  <c r="D5" i="3"/>
  <c r="A6" i="3"/>
  <c r="B6" i="3"/>
  <c r="C6" i="3"/>
  <c r="D6" i="3"/>
  <c r="A7" i="3"/>
  <c r="B7" i="3"/>
  <c r="C7" i="3"/>
  <c r="D7" i="3"/>
  <c r="A8" i="3"/>
  <c r="B8" i="3"/>
  <c r="C8" i="3"/>
  <c r="D8" i="3"/>
  <c r="A9" i="3"/>
  <c r="B9" i="3"/>
  <c r="C9" i="3"/>
  <c r="D9" i="3"/>
  <c r="A10" i="3"/>
  <c r="B10" i="3"/>
  <c r="C10" i="3"/>
  <c r="D10" i="3"/>
  <c r="A11" i="3"/>
  <c r="B11" i="3"/>
  <c r="C11" i="3"/>
  <c r="D11" i="3"/>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64" i="3" l="1"/>
  <c r="B64" i="3"/>
  <c r="C64" i="3"/>
  <c r="D64" i="3"/>
  <c r="A63" i="3"/>
  <c r="B63" i="3"/>
  <c r="C63" i="3"/>
  <c r="D63"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A32" i="3"/>
  <c r="B32" i="3"/>
  <c r="C32" i="3"/>
  <c r="D32" i="3"/>
  <c r="A33" i="3"/>
  <c r="B33" i="3"/>
  <c r="C33" i="3"/>
  <c r="D33" i="3"/>
  <c r="A34" i="3"/>
  <c r="B34" i="3"/>
  <c r="C34" i="3"/>
  <c r="D34" i="3"/>
  <c r="A35" i="3"/>
  <c r="B35" i="3"/>
  <c r="C35" i="3"/>
  <c r="D35" i="3"/>
  <c r="A36" i="3"/>
  <c r="B36" i="3"/>
  <c r="C36" i="3"/>
  <c r="D36" i="3"/>
  <c r="A37" i="3"/>
  <c r="B37" i="3"/>
  <c r="C37" i="3"/>
  <c r="D37" i="3"/>
  <c r="A38" i="3"/>
  <c r="B38" i="3"/>
  <c r="C38" i="3"/>
  <c r="D38" i="3"/>
  <c r="A39" i="3"/>
  <c r="B39" i="3"/>
  <c r="C39" i="3"/>
  <c r="D39" i="3"/>
  <c r="A40" i="3"/>
  <c r="B40" i="3"/>
  <c r="C40" i="3"/>
  <c r="D40" i="3"/>
  <c r="A41" i="3"/>
  <c r="B41" i="3"/>
  <c r="C41" i="3"/>
  <c r="D41" i="3"/>
  <c r="A42" i="3"/>
  <c r="B42" i="3"/>
  <c r="C42" i="3"/>
  <c r="D42" i="3"/>
  <c r="A43" i="3"/>
  <c r="B43" i="3"/>
  <c r="C43" i="3"/>
  <c r="D43" i="3"/>
  <c r="A44" i="3"/>
  <c r="B44" i="3"/>
  <c r="C44" i="3"/>
  <c r="D44" i="3"/>
  <c r="A45" i="3"/>
  <c r="B45" i="3"/>
  <c r="C45" i="3"/>
  <c r="D45" i="3"/>
  <c r="A46" i="3"/>
  <c r="B46" i="3"/>
  <c r="C46" i="3"/>
  <c r="D46" i="3"/>
  <c r="A47" i="3"/>
  <c r="B47" i="3"/>
  <c r="C47" i="3"/>
  <c r="D47" i="3"/>
  <c r="A48" i="3"/>
  <c r="B48" i="3"/>
  <c r="C48" i="3"/>
  <c r="D48" i="3"/>
  <c r="A49" i="3"/>
  <c r="B49" i="3"/>
  <c r="C49" i="3"/>
  <c r="D49" i="3"/>
  <c r="A50" i="3"/>
  <c r="B50" i="3"/>
  <c r="C50" i="3"/>
  <c r="D50" i="3"/>
  <c r="A51" i="3"/>
  <c r="B51" i="3"/>
  <c r="C51" i="3"/>
  <c r="D51" i="3"/>
  <c r="A52" i="3"/>
  <c r="B52" i="3"/>
  <c r="C52" i="3"/>
  <c r="D52" i="3"/>
  <c r="A53" i="3"/>
  <c r="B53" i="3"/>
  <c r="C53" i="3"/>
  <c r="D53" i="3"/>
  <c r="A54" i="3"/>
  <c r="B54" i="3"/>
  <c r="C54" i="3"/>
  <c r="D54" i="3"/>
  <c r="A55" i="3"/>
  <c r="B55" i="3"/>
  <c r="C55" i="3"/>
  <c r="D55" i="3"/>
  <c r="A56" i="3"/>
  <c r="B56" i="3"/>
  <c r="C56" i="3"/>
  <c r="D56" i="3"/>
  <c r="A57" i="3"/>
  <c r="B57" i="3"/>
  <c r="C57" i="3"/>
  <c r="D57" i="3"/>
  <c r="A58" i="3"/>
  <c r="B58" i="3"/>
  <c r="C58" i="3"/>
  <c r="D58" i="3"/>
  <c r="A59" i="3"/>
  <c r="B59" i="3"/>
  <c r="C59" i="3"/>
  <c r="D59" i="3"/>
  <c r="A60" i="3"/>
  <c r="B60" i="3"/>
  <c r="C60" i="3"/>
  <c r="D60" i="3"/>
  <c r="A61" i="3"/>
  <c r="B61" i="3"/>
  <c r="C61" i="3"/>
  <c r="D61" i="3"/>
  <c r="A62" i="3"/>
  <c r="B62" i="3"/>
  <c r="C62" i="3"/>
  <c r="D62" i="3"/>
  <c r="I3" i="3" l="1"/>
  <c r="H3" i="3"/>
  <c r="G3" i="3"/>
  <c r="J3" i="3"/>
  <c r="F4" i="3"/>
  <c r="G4" i="3" l="1"/>
  <c r="H4" i="3"/>
  <c r="I4" i="3"/>
  <c r="J4" i="3"/>
  <c r="F5" i="3"/>
  <c r="G5" i="3" l="1"/>
  <c r="H5" i="3"/>
  <c r="I5" i="3"/>
  <c r="J5" i="3"/>
  <c r="F6" i="3"/>
  <c r="G6" i="3" l="1"/>
  <c r="H6" i="3"/>
  <c r="I6" i="3"/>
  <c r="J6" i="3"/>
  <c r="F7" i="3"/>
  <c r="G7" i="3" l="1"/>
  <c r="I7" i="3"/>
  <c r="H7" i="3"/>
  <c r="J7" i="3"/>
  <c r="F8" i="3"/>
  <c r="G8" i="3" l="1"/>
  <c r="H8" i="3"/>
  <c r="I8" i="3"/>
  <c r="J8" i="3"/>
  <c r="F9" i="3"/>
  <c r="G9" i="3" l="1"/>
  <c r="H9" i="3"/>
  <c r="I9" i="3"/>
  <c r="J9" i="3"/>
  <c r="F10" i="3"/>
  <c r="G10" i="3" l="1"/>
  <c r="H10" i="3"/>
  <c r="I10" i="3"/>
  <c r="J10" i="3"/>
  <c r="F11" i="3"/>
  <c r="G11" i="3" l="1"/>
  <c r="H11" i="3"/>
  <c r="I11" i="3"/>
  <c r="J11" i="3"/>
  <c r="F12" i="3"/>
  <c r="G12" i="3" l="1"/>
  <c r="H12" i="3"/>
  <c r="I12" i="3"/>
  <c r="J12" i="3"/>
  <c r="F13" i="3"/>
  <c r="G13" i="3" l="1"/>
  <c r="I13" i="3"/>
  <c r="H13" i="3"/>
  <c r="J13" i="3"/>
  <c r="F14" i="3"/>
  <c r="G14" i="3" l="1"/>
  <c r="H14" i="3"/>
  <c r="I14" i="3"/>
  <c r="J14" i="3"/>
  <c r="F15" i="3"/>
  <c r="G15" i="3" l="1"/>
  <c r="H15" i="3"/>
  <c r="I15" i="3"/>
  <c r="J15" i="3"/>
  <c r="F16" i="3"/>
  <c r="G16" i="3" l="1"/>
  <c r="H16" i="3"/>
  <c r="I16" i="3"/>
  <c r="J16" i="3"/>
  <c r="F17" i="3"/>
  <c r="G17" i="3" l="1"/>
  <c r="I17" i="3"/>
  <c r="H17" i="3"/>
  <c r="J17" i="3"/>
  <c r="F18" i="3"/>
  <c r="G18" i="3" l="1"/>
  <c r="H18" i="3"/>
  <c r="I18" i="3"/>
  <c r="J18" i="3"/>
  <c r="F19" i="3"/>
  <c r="G19" i="3" l="1"/>
  <c r="H19" i="3"/>
  <c r="I19" i="3"/>
  <c r="J19" i="3"/>
  <c r="F20" i="3"/>
  <c r="G20" i="3" l="1"/>
  <c r="H20" i="3"/>
  <c r="I20" i="3"/>
  <c r="J20" i="3"/>
  <c r="F21" i="3"/>
  <c r="G21" i="3" l="1"/>
  <c r="I21" i="3"/>
  <c r="H21" i="3"/>
  <c r="J21" i="3"/>
  <c r="F22" i="3"/>
  <c r="G22" i="3" l="1"/>
  <c r="H22" i="3"/>
  <c r="I22" i="3"/>
  <c r="J22" i="3"/>
  <c r="F23" i="3"/>
  <c r="G23" i="3" l="1"/>
  <c r="H23" i="3"/>
  <c r="I23" i="3"/>
  <c r="J23" i="3"/>
  <c r="F24" i="3"/>
  <c r="G24" i="3" l="1"/>
  <c r="H24" i="3"/>
  <c r="I24" i="3"/>
  <c r="J24" i="3"/>
  <c r="F25" i="3"/>
  <c r="G25" i="3" l="1"/>
  <c r="I25" i="3"/>
  <c r="H25" i="3"/>
  <c r="J25" i="3"/>
  <c r="F26" i="3"/>
  <c r="G26" i="3" l="1"/>
  <c r="H26" i="3"/>
  <c r="I26" i="3"/>
  <c r="J26" i="3"/>
  <c r="F27" i="3"/>
  <c r="G27" i="3" l="1"/>
  <c r="H27" i="3"/>
  <c r="I27" i="3"/>
  <c r="J27" i="3"/>
  <c r="F28" i="3"/>
  <c r="G28" i="3" l="1"/>
  <c r="H28" i="3"/>
  <c r="I28" i="3"/>
  <c r="J28" i="3"/>
  <c r="F29" i="3"/>
  <c r="G29" i="3" l="1"/>
  <c r="I29" i="3"/>
  <c r="H29" i="3"/>
  <c r="J29" i="3"/>
  <c r="F30" i="3"/>
  <c r="G30" i="3" l="1"/>
  <c r="H30" i="3"/>
  <c r="I30" i="3"/>
  <c r="J30" i="3"/>
  <c r="F31" i="3"/>
  <c r="G31" i="3" l="1"/>
  <c r="H31" i="3"/>
  <c r="I31" i="3"/>
  <c r="J31" i="3"/>
  <c r="F32" i="3"/>
  <c r="G32" i="3" l="1"/>
  <c r="H32" i="3"/>
  <c r="I32" i="3"/>
  <c r="J32" i="3"/>
  <c r="F33" i="3"/>
  <c r="G33" i="3" l="1"/>
  <c r="I33" i="3"/>
  <c r="H33" i="3"/>
  <c r="J33" i="3"/>
  <c r="F34" i="3"/>
  <c r="F35" i="3" s="1"/>
  <c r="G35" i="3" l="1"/>
  <c r="H35" i="3"/>
  <c r="I35" i="3"/>
  <c r="J35" i="3"/>
  <c r="G34" i="3"/>
  <c r="H34" i="3"/>
  <c r="I34" i="3"/>
  <c r="J34" i="3"/>
  <c r="F36" i="3"/>
  <c r="G36" i="3" l="1"/>
  <c r="H36" i="3"/>
  <c r="I36" i="3"/>
  <c r="J36" i="3"/>
  <c r="F37" i="3"/>
  <c r="I37" i="3" l="1"/>
  <c r="G37" i="3"/>
  <c r="H37" i="3"/>
  <c r="J37" i="3"/>
  <c r="F38" i="3"/>
  <c r="G38" i="3" l="1"/>
  <c r="H38" i="3"/>
  <c r="I38" i="3"/>
  <c r="J38" i="3"/>
  <c r="F39" i="3"/>
  <c r="G39" i="3" l="1"/>
  <c r="I39" i="3"/>
  <c r="H39" i="3"/>
  <c r="J39" i="3"/>
  <c r="F40" i="3"/>
  <c r="G40" i="3" l="1"/>
  <c r="H40" i="3"/>
  <c r="I40" i="3"/>
  <c r="J40" i="3"/>
  <c r="F41" i="3"/>
  <c r="F42" i="3" s="1"/>
  <c r="G41" i="3" l="1"/>
  <c r="H41" i="3"/>
  <c r="I41" i="3"/>
  <c r="J41" i="3"/>
  <c r="G42" i="3"/>
  <c r="H42" i="3"/>
  <c r="I42" i="3"/>
  <c r="J42" i="3"/>
  <c r="F43" i="3"/>
  <c r="G43" i="3" l="1"/>
  <c r="I43" i="3"/>
  <c r="H43" i="3"/>
  <c r="J43" i="3"/>
  <c r="F44" i="3"/>
  <c r="G44" i="3" l="1"/>
  <c r="H44" i="3"/>
  <c r="I44" i="3"/>
  <c r="J44" i="3"/>
  <c r="F45" i="3"/>
  <c r="G45" i="3" l="1"/>
  <c r="H45" i="3"/>
  <c r="I45" i="3"/>
  <c r="J45" i="3"/>
  <c r="F46" i="3"/>
  <c r="G46" i="3" l="1"/>
  <c r="H46" i="3"/>
  <c r="I46" i="3"/>
  <c r="J46" i="3"/>
  <c r="F47" i="3"/>
  <c r="F48" i="3" s="1"/>
  <c r="F49" i="3" s="1"/>
  <c r="G49" i="3" l="1"/>
  <c r="F50" i="3"/>
  <c r="H49" i="3"/>
  <c r="J49" i="3"/>
  <c r="I49" i="3"/>
  <c r="J48" i="3"/>
  <c r="G48" i="3"/>
  <c r="H48" i="3"/>
  <c r="I48" i="3"/>
  <c r="G47" i="3"/>
  <c r="H47" i="3"/>
  <c r="I47" i="3"/>
  <c r="J47" i="3"/>
  <c r="I50" i="3" l="1"/>
  <c r="J50" i="3"/>
  <c r="F51" i="3"/>
  <c r="G50" i="3"/>
  <c r="H50" i="3"/>
  <c r="G51" i="3" l="1"/>
  <c r="H51" i="3"/>
  <c r="I51" i="3"/>
  <c r="F52" i="3"/>
  <c r="J51" i="3"/>
  <c r="G52" i="3" l="1"/>
  <c r="H52" i="3"/>
  <c r="I52" i="3"/>
  <c r="J52" i="3"/>
  <c r="F53" i="3"/>
  <c r="J53" i="3" l="1"/>
  <c r="I53" i="3"/>
  <c r="G53" i="3"/>
  <c r="H53" i="3"/>
  <c r="F54" i="3"/>
  <c r="F55" i="3" l="1"/>
  <c r="G54" i="3"/>
  <c r="H54" i="3"/>
  <c r="I54" i="3"/>
  <c r="J54" i="3"/>
  <c r="H55" i="3" l="1"/>
  <c r="I55" i="3"/>
  <c r="J55" i="3"/>
  <c r="F56" i="3"/>
  <c r="G55" i="3"/>
  <c r="F57" i="3" l="1"/>
  <c r="G56" i="3"/>
  <c r="H56" i="3"/>
  <c r="I56" i="3"/>
  <c r="J56" i="3"/>
  <c r="G57" i="3" l="1"/>
  <c r="I57" i="3"/>
  <c r="J57" i="3"/>
  <c r="F58" i="3"/>
  <c r="H57" i="3"/>
  <c r="I58" i="3" l="1"/>
  <c r="J58" i="3"/>
  <c r="H58" i="3"/>
  <c r="F59" i="3"/>
  <c r="G58" i="3"/>
  <c r="F60" i="3" l="1"/>
  <c r="G59" i="3"/>
  <c r="H59" i="3"/>
  <c r="I59" i="3"/>
  <c r="J59" i="3"/>
  <c r="G60" i="3" l="1"/>
  <c r="H60" i="3"/>
  <c r="I60" i="3"/>
  <c r="F61" i="3"/>
  <c r="J60" i="3"/>
  <c r="J61" i="3" l="1"/>
  <c r="H61" i="3"/>
  <c r="G61" i="3"/>
  <c r="I61" i="3"/>
  <c r="F62" i="3"/>
  <c r="G62" i="3" l="1"/>
  <c r="H62" i="3"/>
  <c r="I62" i="3"/>
  <c r="J62" i="3"/>
  <c r="F63" i="3"/>
  <c r="I63" i="3" l="1"/>
  <c r="F64" i="3"/>
  <c r="G63" i="3"/>
  <c r="J63" i="3"/>
  <c r="H63" i="3"/>
  <c r="G64" i="3" l="1"/>
  <c r="J64" i="3"/>
  <c r="I64" i="3"/>
  <c r="H64" i="3"/>
</calcChain>
</file>

<file path=xl/sharedStrings.xml><?xml version="1.0" encoding="utf-8"?>
<sst xmlns="http://schemas.openxmlformats.org/spreadsheetml/2006/main" count="119" uniqueCount="41">
  <si>
    <t>Índice</t>
  </si>
  <si>
    <t>Tabla de datos</t>
  </si>
  <si>
    <t>Tabla de datos del gráfico</t>
  </si>
  <si>
    <t>Año</t>
  </si>
  <si>
    <t>Periodo</t>
  </si>
  <si>
    <t>Ver cuadro</t>
  </si>
  <si>
    <t>Ver gráfica</t>
  </si>
  <si>
    <t>Para profundizar en la metodología y más datos consultar:</t>
  </si>
  <si>
    <t>Ver glosario</t>
  </si>
  <si>
    <t>Trimestre</t>
  </si>
  <si>
    <t>I</t>
  </si>
  <si>
    <t>II</t>
  </si>
  <si>
    <t>III</t>
  </si>
  <si>
    <t>IV</t>
  </si>
  <si>
    <t xml:space="preserve">I </t>
  </si>
  <si>
    <t>Fuente: INEGI.Encuesta Mensual sobre Establecimientos Comerciales.</t>
  </si>
  <si>
    <t xml:space="preserve">Índice </t>
  </si>
  <si>
    <t>Remuneraciones medias reales</t>
  </si>
  <si>
    <t>Índice del costo unitario de la mano de obra trimestral  en el comercio</t>
  </si>
  <si>
    <t>al por mayor estatal</t>
  </si>
  <si>
    <t>Costo unitario de la mano de obra</t>
  </si>
  <si>
    <t>Índice de Costo Unitario de la Mano de Obra (ICUMO)</t>
  </si>
  <si>
    <t>Relaciona los costos promedio de la mano de obra con el rendimiento productivo del trabajo. Este indicador ilustra la variación de las remuneraciones por unidad del factor trabajo en comparación con la productividad laboral.</t>
  </si>
  <si>
    <t>Una forma de obtener el ICUMO es mediante la división del índice de las remuneraciones medias reales en un periodo determinado y el índice de productividad laboral con base en el personal ocupado en el mismo periodo.</t>
  </si>
  <si>
    <t>índice de remuneraciones medias reales.</t>
  </si>
  <si>
    <t>El índice de remuneraciones medias reales se obtiene mediante el cociente de dos índices: en el numerador el Índice de remuneraciones reales, y en el denominador el Índice de personal ocupado total.</t>
  </si>
  <si>
    <t>Índice de productividad laboral con base al personal ocupado total</t>
  </si>
  <si>
    <t>El índice de productividad laboral con base en el personal ocupado se obtiene mediante el cociente de dos índices: en el numerador el Índice de valor de las ventas netas, y en el denominador el Índice de personal ocupado total.</t>
  </si>
  <si>
    <t>Productividad laboral</t>
  </si>
  <si>
    <t>Fecha de actualización:</t>
  </si>
  <si>
    <t>https://sinegi.page.link/BZxy</t>
  </si>
  <si>
    <t>(Índice base, 2018 = 100)</t>
  </si>
  <si>
    <t>Un número índice es una medida estadística que permite estudiar las fluctuaciones o variaciones de una magnitud o de más de una en relación al tiempo o al espacio con respecto a un año base, siendo para esta el año 2018.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</si>
  <si>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https://www.inegi.org.mx/programas/iplcumo/2018/</t>
  </si>
  <si>
    <t>I P/</t>
  </si>
  <si>
    <t>https://www.inegi.org.mx/contenidos/productos/prod_serv/contenidos/espanol/bvinegi/productos/nueva_estruc/889463912439.pdf</t>
  </si>
  <si>
    <t xml:space="preserve">III </t>
  </si>
  <si>
    <t xml:space="preserve">Serie trimestral 2008 a 2024
</t>
  </si>
  <si>
    <t>lll</t>
  </si>
  <si>
    <t>P/ Cifras preliminares a partir de 2024/01.</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</si>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</sst>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b/>
      <sz val="12"/>
      <name val="Arial"/>
      <family val="2"/>
    </font>
    <font>
      <sz val="8"/>
      <color theme="1"/>
      <name val="Calibri"/>
      <family val="2"/>
      <scheme val="minor"/>
    </font>
    <font>
      <u/>
      <sz val="11"/>
      <color theme="10"/>
      <name val="Arial Narrow"/>
      <family val="2"/>
    </font>
    <font>
      <u/>
      <sz val="10"/>
      <color theme="10"/>
      <name val="Arial Narrow"/>
      <family val="2"/>
    </font>
    <font>
      <b/>
      <sz val="11"/>
      <name val="Arial Narrow"/>
      <family val="2"/>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8">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cellStyleXfs>
  <cellXfs count="52">
    <xf numFmtId="0" fontId="0" fillId="0" borderId="0" xfId="0"/>
    <xf numFmtId="14" fontId="0" fillId="0" borderId="0" xfId="0" applyNumberFormat="1"/>
    <xf numFmtId="14" fontId="0" fillId="0" borderId="2" xfId="0" applyNumberFormat="1" applyBorder="1"/>
    <xf numFmtId="14" fontId="3" fillId="0" borderId="0" xfId="0" applyNumberFormat="1" applyFont="1"/>
    <xf numFmtId="0" fontId="0" fillId="0" borderId="0" xfId="0" applyAlignment="1">
      <alignment horizontal="center"/>
    </xf>
    <xf numFmtId="0" fontId="6" fillId="0" borderId="0" xfId="0" applyFont="1"/>
    <xf numFmtId="0" fontId="7" fillId="0" borderId="0" xfId="0" applyFont="1" applyAlignment="1">
      <alignment horizontal="left" readingOrder="1"/>
    </xf>
    <xf numFmtId="0" fontId="8" fillId="0" borderId="0" xfId="0" applyFont="1" applyAlignment="1">
      <alignment wrapText="1" readingOrder="1"/>
    </xf>
    <xf numFmtId="0" fontId="10" fillId="0" borderId="0" xfId="3" applyFont="1"/>
    <xf numFmtId="0" fontId="11" fillId="0" borderId="0" xfId="0" applyFont="1" applyAlignment="1">
      <alignment horizontal="left" readingOrder="1"/>
    </xf>
    <xf numFmtId="0" fontId="4" fillId="0" borderId="0" xfId="0" applyFont="1"/>
    <xf numFmtId="0" fontId="12" fillId="0" borderId="0" xfId="0" applyFont="1"/>
    <xf numFmtId="165" fontId="14" fillId="0" borderId="0" xfId="0" applyNumberFormat="1" applyFont="1" applyAlignment="1">
      <alignment horizontal="center" wrapText="1"/>
    </xf>
    <xf numFmtId="0" fontId="15" fillId="0" borderId="0" xfId="5"/>
    <xf numFmtId="1" fontId="14" fillId="0" borderId="0" xfId="0" applyNumberFormat="1" applyFont="1" applyAlignment="1">
      <alignment horizontal="center" vertical="center" wrapText="1"/>
    </xf>
    <xf numFmtId="0" fontId="18" fillId="0" borderId="0" xfId="0" applyFont="1" applyAlignment="1">
      <alignment readingOrder="1"/>
    </xf>
    <xf numFmtId="0" fontId="19" fillId="0" borderId="0" xfId="0" applyFont="1" applyAlignment="1">
      <alignment vertical="center"/>
    </xf>
    <xf numFmtId="0" fontId="9" fillId="0" borderId="0" xfId="3"/>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16" fillId="0" borderId="0" xfId="0" applyFont="1" applyAlignment="1">
      <alignment horizontal="justify" wrapText="1"/>
    </xf>
    <xf numFmtId="0" fontId="17" fillId="0" borderId="0" xfId="0" applyFont="1" applyAlignment="1">
      <alignment horizontal="justify" wrapText="1"/>
    </xf>
    <xf numFmtId="165" fontId="6" fillId="0" borderId="3" xfId="0" applyNumberFormat="1" applyFont="1" applyBorder="1" applyAlignment="1">
      <alignment horizontal="center" wrapText="1"/>
    </xf>
    <xf numFmtId="0" fontId="0" fillId="0" borderId="2" xfId="0" applyBorder="1" applyAlignment="1">
      <alignment horizontal="center"/>
    </xf>
    <xf numFmtId="14" fontId="3" fillId="0" borderId="0" xfId="0" applyNumberFormat="1" applyFont="1" applyAlignment="1">
      <alignment horizontal="left"/>
    </xf>
    <xf numFmtId="166" fontId="6" fillId="0" borderId="3" xfId="0" applyNumberFormat="1" applyFont="1" applyBorder="1" applyAlignment="1">
      <alignment horizontal="center" wrapText="1"/>
    </xf>
    <xf numFmtId="14" fontId="2" fillId="2" borderId="1" xfId="0" applyNumberFormat="1" applyFont="1" applyFill="1" applyBorder="1" applyAlignment="1">
      <alignment vertical="center"/>
    </xf>
    <xf numFmtId="0" fontId="0" fillId="0" borderId="0" xfId="0" applyAlignment="1">
      <alignment vertical="center"/>
    </xf>
    <xf numFmtId="0" fontId="2" fillId="2" borderId="1" xfId="0" applyFont="1" applyFill="1" applyBorder="1" applyAlignment="1">
      <alignment horizontal="center" vertical="center"/>
    </xf>
    <xf numFmtId="166" fontId="0" fillId="0" borderId="0" xfId="1" applyNumberFormat="1" applyFont="1"/>
    <xf numFmtId="166" fontId="2" fillId="2" borderId="1" xfId="1" applyNumberFormat="1" applyFont="1" applyFill="1" applyBorder="1" applyAlignment="1">
      <alignment horizontal="center" vertical="center" wrapText="1"/>
    </xf>
    <xf numFmtId="166" fontId="2" fillId="2" borderId="0" xfId="1" applyNumberFormat="1" applyFont="1" applyFill="1" applyBorder="1" applyAlignment="1">
      <alignment horizontal="center" vertical="center" wrapText="1"/>
    </xf>
    <xf numFmtId="166" fontId="0" fillId="0" borderId="2" xfId="1" applyNumberFormat="1" applyFont="1" applyBorder="1" applyAlignment="1">
      <alignment horizontal="center"/>
    </xf>
    <xf numFmtId="166" fontId="0" fillId="0" borderId="0" xfId="0" applyNumberFormat="1"/>
    <xf numFmtId="0" fontId="0" fillId="0" borderId="0" xfId="0" applyAlignment="1">
      <alignment horizontal="justify" wrapText="1"/>
    </xf>
    <xf numFmtId="0" fontId="17" fillId="0" borderId="0" xfId="0" applyFont="1" applyAlignment="1">
      <alignment horizontal="left" wrapText="1" indent="1"/>
    </xf>
    <xf numFmtId="0" fontId="17" fillId="0" borderId="0" xfId="0" applyFont="1" applyAlignment="1">
      <alignment horizontal="left"/>
    </xf>
    <xf numFmtId="1"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21" fillId="0" borderId="0" xfId="2" applyFont="1" applyAlignment="1">
      <alignment horizontal="left"/>
    </xf>
    <xf numFmtId="0" fontId="21" fillId="0" borderId="0" xfId="2" applyFont="1" applyAlignment="1" applyProtection="1"/>
    <xf numFmtId="0" fontId="22" fillId="3" borderId="5" xfId="3" applyFont="1" applyFill="1" applyBorder="1" applyAlignment="1">
      <alignment horizontal="center" vertical="center"/>
    </xf>
    <xf numFmtId="0" fontId="22" fillId="3" borderId="6" xfId="3" applyFont="1" applyFill="1" applyBorder="1" applyAlignment="1">
      <alignment horizontal="center" vertical="center"/>
    </xf>
    <xf numFmtId="0" fontId="22" fillId="3" borderId="7" xfId="3" applyFont="1" applyFill="1" applyBorder="1" applyAlignment="1">
      <alignment horizontal="center" vertical="center" wrapText="1"/>
    </xf>
    <xf numFmtId="0" fontId="11" fillId="0" borderId="0" xfId="0" applyFont="1" applyAlignment="1">
      <alignment horizontal="left" vertical="top" readingOrder="1"/>
    </xf>
    <xf numFmtId="0" fontId="14" fillId="0" borderId="0" xfId="0" applyFont="1"/>
    <xf numFmtId="0" fontId="21" fillId="0" borderId="0" xfId="2" applyFont="1" applyAlignment="1" applyProtection="1">
      <alignment horizontal="justify"/>
    </xf>
    <xf numFmtId="0" fontId="7" fillId="0" borderId="0" xfId="0" applyFont="1" applyAlignment="1">
      <alignment readingOrder="1"/>
    </xf>
    <xf numFmtId="0" fontId="7" fillId="0" borderId="0" xfId="0" applyFont="1" applyAlignment="1">
      <alignment horizontal="left" vertical="top" wrapText="1" readingOrder="1"/>
    </xf>
    <xf numFmtId="0" fontId="0" fillId="0" borderId="0" xfId="0" applyAlignment="1">
      <alignment horizontal="left" vertical="top" wrapText="1" readingOrder="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8">
    <dxf>
      <font>
        <b val="0"/>
        <i val="0"/>
        <strike val="0"/>
        <condense val="0"/>
        <extend val="0"/>
        <outline val="0"/>
        <shadow val="0"/>
        <u val="none"/>
        <vertAlign val="baseline"/>
        <sz val="11"/>
        <color theme="1"/>
        <name val="Arial Narrow"/>
        <family val="2"/>
        <scheme val="none"/>
      </font>
      <numFmt numFmtId="166"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6"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6"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center" textRotation="0" wrapText="1" indent="0" justifyLastLine="0" shrinkToFit="0" readingOrder="0"/>
    </dxf>
  </dxfs>
  <tableStyles count="1" defaultTableStyle="TableStyleMedium2" defaultPivotStyle="PivotStyleLight16">
    <tableStyle name="Invisible" pivot="0" table="0" count="0" xr9:uid="{BFB673A9-648C-4ED9-95C3-D9AEA8569153}"/>
  </tableStyles>
  <colors>
    <mruColors>
      <color rgb="FF63B7EC"/>
      <color rgb="FFDEE6EB"/>
      <color rgb="FF00A5A5"/>
      <color rgb="FF00D7D2"/>
      <color rgb="FF33CC33"/>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Datos!$H$2</c:f>
              <c:strCache>
                <c:ptCount val="1"/>
                <c:pt idx="0">
                  <c:v>Remuneraciones medias reales</c:v>
                </c:pt>
              </c:strCache>
            </c:strRef>
          </c:tx>
          <c:spPr>
            <a:solidFill>
              <a:srgbClr val="63B7EC"/>
            </a:solidFill>
            <a:ln>
              <a:solidFill>
                <a:srgbClr val="63B7EC">
                  <a:alpha val="98000"/>
                </a:srgbClr>
              </a:solidFill>
              <a:prstDash val="solid"/>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effectLst/>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 -2022</c:v>
                </c:pt>
                <c:pt idx="2">
                  <c:v>II-2022</c:v>
                </c:pt>
                <c:pt idx="3">
                  <c:v>III-2022</c:v>
                </c:pt>
                <c:pt idx="4">
                  <c:v>IV-2022</c:v>
                </c:pt>
                <c:pt idx="5">
                  <c:v>I -2023</c:v>
                </c:pt>
                <c:pt idx="6">
                  <c:v>II-2023</c:v>
                </c:pt>
                <c:pt idx="7">
                  <c:v>III -2023</c:v>
                </c:pt>
                <c:pt idx="8">
                  <c:v>IV-2023</c:v>
                </c:pt>
                <c:pt idx="9">
                  <c:v>I P/-2024</c:v>
                </c:pt>
                <c:pt idx="10">
                  <c:v>II-2024</c:v>
                </c:pt>
                <c:pt idx="11">
                  <c:v>lll-2024</c:v>
                </c:pt>
                <c:pt idx="12">
                  <c:v>IV-2024</c:v>
                </c:pt>
              </c:strCache>
            </c:strRef>
          </c:cat>
          <c:val>
            <c:numRef>
              <c:f>Datos!$H$3:$H$15</c:f>
              <c:numCache>
                <c:formatCode>??0.0</c:formatCode>
                <c:ptCount val="13"/>
                <c:pt idx="0">
                  <c:v>100.79248801</c:v>
                </c:pt>
                <c:pt idx="1">
                  <c:v>97.315215769999995</c:v>
                </c:pt>
                <c:pt idx="2">
                  <c:v>105.14255804</c:v>
                </c:pt>
                <c:pt idx="3">
                  <c:v>99.224352710000005</c:v>
                </c:pt>
                <c:pt idx="4">
                  <c:v>106.26083961</c:v>
                </c:pt>
                <c:pt idx="5">
                  <c:v>103.95164971</c:v>
                </c:pt>
                <c:pt idx="6">
                  <c:v>114.15435615</c:v>
                </c:pt>
                <c:pt idx="7">
                  <c:v>106.24846393</c:v>
                </c:pt>
                <c:pt idx="8">
                  <c:v>114.87434768</c:v>
                </c:pt>
                <c:pt idx="9">
                  <c:v>105.26669867</c:v>
                </c:pt>
                <c:pt idx="10">
                  <c:v>118.00961995</c:v>
                </c:pt>
                <c:pt idx="11">
                  <c:v>109.24734619</c:v>
                </c:pt>
                <c:pt idx="12">
                  <c:v>116.42808561</c:v>
                </c:pt>
              </c:numCache>
            </c:numRef>
          </c:val>
          <c:extLst>
            <c:ext xmlns:c16="http://schemas.microsoft.com/office/drawing/2014/chart" uri="{C3380CC4-5D6E-409C-BE32-E72D297353CC}">
              <c16:uniqueId val="{00000000-4B1E-4EA2-9496-4B6CB0DFC4EE}"/>
            </c:ext>
          </c:extLst>
        </c:ser>
        <c:ser>
          <c:idx val="2"/>
          <c:order val="1"/>
          <c:tx>
            <c:strRef>
              <c:f>Datos!$I$2</c:f>
              <c:strCache>
                <c:ptCount val="1"/>
                <c:pt idx="0">
                  <c:v>Productividad laboral</c:v>
                </c:pt>
              </c:strCache>
            </c:strRef>
          </c:tx>
          <c:spPr>
            <a:solidFill>
              <a:srgbClr val="DEE6EB"/>
            </a:solidFill>
            <a:ln>
              <a:solidFill>
                <a:srgbClr val="63B7EC"/>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effectLst/>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 -2022</c:v>
                </c:pt>
                <c:pt idx="2">
                  <c:v>II-2022</c:v>
                </c:pt>
                <c:pt idx="3">
                  <c:v>III-2022</c:v>
                </c:pt>
                <c:pt idx="4">
                  <c:v>IV-2022</c:v>
                </c:pt>
                <c:pt idx="5">
                  <c:v>I -2023</c:v>
                </c:pt>
                <c:pt idx="6">
                  <c:v>II-2023</c:v>
                </c:pt>
                <c:pt idx="7">
                  <c:v>III -2023</c:v>
                </c:pt>
                <c:pt idx="8">
                  <c:v>IV-2023</c:v>
                </c:pt>
                <c:pt idx="9">
                  <c:v>I P/-2024</c:v>
                </c:pt>
                <c:pt idx="10">
                  <c:v>II-2024</c:v>
                </c:pt>
                <c:pt idx="11">
                  <c:v>lll-2024</c:v>
                </c:pt>
                <c:pt idx="12">
                  <c:v>IV-2024</c:v>
                </c:pt>
              </c:strCache>
            </c:strRef>
          </c:cat>
          <c:val>
            <c:numRef>
              <c:f>Datos!$I$3:$I$15</c:f>
              <c:numCache>
                <c:formatCode>??0.0</c:formatCode>
                <c:ptCount val="13"/>
                <c:pt idx="0">
                  <c:v>91.993449400000003</c:v>
                </c:pt>
                <c:pt idx="1">
                  <c:v>86.544903199999993</c:v>
                </c:pt>
                <c:pt idx="2">
                  <c:v>93.894526029999994</c:v>
                </c:pt>
                <c:pt idx="3">
                  <c:v>91.841252220000001</c:v>
                </c:pt>
                <c:pt idx="4">
                  <c:v>92.033847890000004</c:v>
                </c:pt>
                <c:pt idx="5">
                  <c:v>87.054309099999998</c:v>
                </c:pt>
                <c:pt idx="6">
                  <c:v>90.928577649999994</c:v>
                </c:pt>
                <c:pt idx="7">
                  <c:v>91.424292690000001</c:v>
                </c:pt>
                <c:pt idx="8">
                  <c:v>90.710806300000002</c:v>
                </c:pt>
                <c:pt idx="9">
                  <c:v>81.585517600000003</c:v>
                </c:pt>
                <c:pt idx="10">
                  <c:v>82.948469070000002</c:v>
                </c:pt>
                <c:pt idx="11">
                  <c:v>82.679228629999997</c:v>
                </c:pt>
                <c:pt idx="12">
                  <c:v>83.80471129</c:v>
                </c:pt>
              </c:numCache>
            </c:numRef>
          </c:val>
          <c:extLst>
            <c:ext xmlns:c16="http://schemas.microsoft.com/office/drawing/2014/chart" uri="{C3380CC4-5D6E-409C-BE32-E72D297353CC}">
              <c16:uniqueId val="{00000000-FF3E-4252-9F9F-FF423711E0D2}"/>
            </c:ext>
          </c:extLst>
        </c:ser>
        <c:dLbls>
          <c:showLegendKey val="0"/>
          <c:showVal val="0"/>
          <c:showCatName val="0"/>
          <c:showSerName val="0"/>
          <c:showPercent val="0"/>
          <c:showBubbleSize val="0"/>
        </c:dLbls>
        <c:gapWidth val="150"/>
        <c:axId val="393426976"/>
        <c:axId val="393427368"/>
      </c:barChart>
      <c:lineChart>
        <c:grouping val="standard"/>
        <c:varyColors val="0"/>
        <c:ser>
          <c:idx val="1"/>
          <c:order val="2"/>
          <c:tx>
            <c:strRef>
              <c:f>Datos!$J$2</c:f>
              <c:strCache>
                <c:ptCount val="1"/>
                <c:pt idx="0">
                  <c:v>Costo unitario de la mano de obra</c:v>
                </c:pt>
              </c:strCache>
            </c:strRef>
          </c:tx>
          <c:spPr>
            <a:ln w="28575" cap="rnd">
              <a:solidFill>
                <a:srgbClr val="FFC000"/>
              </a:solidFill>
              <a:round/>
            </a:ln>
            <a:effectLst/>
          </c:spPr>
          <c:marker>
            <c:symbol val="circle"/>
            <c:size val="7"/>
            <c:spPr>
              <a:solidFill>
                <a:schemeClr val="bg1"/>
              </a:solidFill>
              <a:ln w="9525">
                <a:solidFill>
                  <a:srgbClr val="FFC000"/>
                </a:solidFill>
              </a:ln>
              <a:effectLst/>
            </c:spPr>
          </c:marker>
          <c:dLbls>
            <c:numFmt formatCode="0.0" sourceLinked="0"/>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ysClr val="windowText" lastClr="000000"/>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 -2022</c:v>
                </c:pt>
                <c:pt idx="2">
                  <c:v>II-2022</c:v>
                </c:pt>
                <c:pt idx="3">
                  <c:v>III-2022</c:v>
                </c:pt>
                <c:pt idx="4">
                  <c:v>IV-2022</c:v>
                </c:pt>
                <c:pt idx="5">
                  <c:v>I -2023</c:v>
                </c:pt>
                <c:pt idx="6">
                  <c:v>II-2023</c:v>
                </c:pt>
                <c:pt idx="7">
                  <c:v>III -2023</c:v>
                </c:pt>
                <c:pt idx="8">
                  <c:v>IV-2023</c:v>
                </c:pt>
                <c:pt idx="9">
                  <c:v>I P/-2024</c:v>
                </c:pt>
                <c:pt idx="10">
                  <c:v>II-2024</c:v>
                </c:pt>
                <c:pt idx="11">
                  <c:v>lll-2024</c:v>
                </c:pt>
                <c:pt idx="12">
                  <c:v>IV-2024</c:v>
                </c:pt>
              </c:strCache>
            </c:strRef>
          </c:cat>
          <c:val>
            <c:numRef>
              <c:f>Datos!$J$3:$J$15</c:f>
              <c:numCache>
                <c:formatCode>??0.0</c:formatCode>
                <c:ptCount val="13"/>
                <c:pt idx="0">
                  <c:v>109.56485343999999</c:v>
                </c:pt>
                <c:pt idx="1">
                  <c:v>112.44476818</c:v>
                </c:pt>
                <c:pt idx="2">
                  <c:v>111.97943318999999</c:v>
                </c:pt>
                <c:pt idx="3">
                  <c:v>108.03898065</c:v>
                </c:pt>
                <c:pt idx="4">
                  <c:v>115.45843409</c:v>
                </c:pt>
                <c:pt idx="5">
                  <c:v>119.41011397</c:v>
                </c:pt>
                <c:pt idx="6">
                  <c:v>125.54288112</c:v>
                </c:pt>
                <c:pt idx="7">
                  <c:v>116.21469612</c:v>
                </c:pt>
                <c:pt idx="8">
                  <c:v>126.63799648</c:v>
                </c:pt>
                <c:pt idx="9">
                  <c:v>129.02620680000001</c:v>
                </c:pt>
                <c:pt idx="10">
                  <c:v>142.2685931</c:v>
                </c:pt>
                <c:pt idx="11">
                  <c:v>132.13396882999999</c:v>
                </c:pt>
                <c:pt idx="12">
                  <c:v>138.92785241000001</c:v>
                </c:pt>
              </c:numCache>
            </c:numRef>
          </c:val>
          <c:smooth val="0"/>
          <c:extLst>
            <c:ext xmlns:c16="http://schemas.microsoft.com/office/drawing/2014/chart" uri="{C3380CC4-5D6E-409C-BE32-E72D297353CC}">
              <c16:uniqueId val="{00000000-7027-45F2-997F-FAC404DF87AE}"/>
            </c:ext>
          </c:extLst>
        </c:ser>
        <c:dLbls>
          <c:showLegendKey val="0"/>
          <c:showVal val="0"/>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F$3" horiz="1" max="56" min="1" page="12" val="56"/>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76200</xdr:colOff>
      <xdr:row>67</xdr:row>
      <xdr:rowOff>0</xdr:rowOff>
    </xdr:from>
    <xdr:to>
      <xdr:col>1</xdr:col>
      <xdr:colOff>279400</xdr:colOff>
      <xdr:row>68</xdr:row>
      <xdr:rowOff>12700</xdr:rowOff>
    </xdr:to>
    <xdr:sp macro="" textlink="">
      <xdr:nvSpPr>
        <xdr:cNvPr id="4" name="Rectángulo 3">
          <a:extLst>
            <a:ext uri="{FF2B5EF4-FFF2-40B4-BE49-F238E27FC236}">
              <a16:creationId xmlns:a16="http://schemas.microsoft.com/office/drawing/2014/main" id="{05AD0C48-91BA-465C-BC65-D31969D23FD3}"/>
            </a:ext>
          </a:extLst>
        </xdr:cNvPr>
        <xdr:cNvSpPr/>
      </xdr:nvSpPr>
      <xdr:spPr>
        <a:xfrm>
          <a:off x="1133475" y="12992100"/>
          <a:ext cx="203200" cy="203200"/>
        </a:xfrm>
        <a:prstGeom prst="rect">
          <a:avLst/>
        </a:prstGeom>
        <a:blipFill dpi="0" rotWithShape="1">
          <a:blip xmlns:r="http://schemas.openxmlformats.org/officeDocument/2006/relationships" r:embed="rId1"/>
          <a:srcRect/>
          <a:stretch>
            <a:fillRect/>
          </a:stretch>
        </a:blipFill>
        <a:ln w="12700" cap="flat" cmpd="sng" algn="ctr">
          <a:noFill/>
          <a:prstDash val="solid"/>
          <a:miter lim="800000"/>
        </a:ln>
        <a:effectLst/>
        <a:extLst>
          <a:ext uri="{91240B29-F687-4F45-9708-019B960494DF}">
            <a14:hiddenLine xmlns:a14="http://schemas.microsoft.com/office/drawing/2010/main" w="12700" cap="flat" cmpd="sng" algn="ctr">
              <a:solidFill>
                <a:schemeClr val="accent1">
                  <a:shade val="15000"/>
                </a:schemeClr>
              </a:solidFill>
              <a:prstDash val="solid"/>
              <a:miter lim="800000"/>
            </a14:hiddenLine>
          </a:ext>
        </a:ex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76200</xdr:colOff>
      <xdr:row>68</xdr:row>
      <xdr:rowOff>0</xdr:rowOff>
    </xdr:from>
    <xdr:to>
      <xdr:col>1</xdr:col>
      <xdr:colOff>279400</xdr:colOff>
      <xdr:row>69</xdr:row>
      <xdr:rowOff>12700</xdr:rowOff>
    </xdr:to>
    <xdr:sp macro="" textlink="">
      <xdr:nvSpPr>
        <xdr:cNvPr id="2" name="Rectángulo 1">
          <a:extLst>
            <a:ext uri="{FF2B5EF4-FFF2-40B4-BE49-F238E27FC236}">
              <a16:creationId xmlns:a16="http://schemas.microsoft.com/office/drawing/2014/main" id="{2CBB54A9-EC02-462D-8577-8C6BBE835C96}"/>
            </a:ext>
          </a:extLst>
        </xdr:cNvPr>
        <xdr:cNvSpPr/>
      </xdr:nvSpPr>
      <xdr:spPr>
        <a:xfrm>
          <a:off x="1133475" y="13182600"/>
          <a:ext cx="203200" cy="203200"/>
        </a:xfrm>
        <a:prstGeom prst="rect">
          <a:avLst/>
        </a:prstGeom>
        <a:blipFill dpi="0" rotWithShape="1">
          <a:blip xmlns:r="http://schemas.openxmlformats.org/officeDocument/2006/relationships" r:embed="rId1"/>
          <a:srcRect/>
          <a:stretch>
            <a:fillRect/>
          </a:stretch>
        </a:blipFill>
        <a:ln w="12700" cap="flat" cmpd="sng" algn="ctr">
          <a:noFill/>
          <a:prstDash val="solid"/>
          <a:miter lim="800000"/>
        </a:ln>
        <a:effectLst/>
        <a:extLst>
          <a:ext uri="{91240B29-F687-4F45-9708-019B960494DF}">
            <a14:hiddenLine xmlns:a14="http://schemas.microsoft.com/office/drawing/2010/main" w="12700" cap="flat" cmpd="sng" algn="ctr">
              <a:solidFill>
                <a:schemeClr val="accent1">
                  <a:shade val="15000"/>
                </a:schemeClr>
              </a:solidFill>
              <a:prstDash val="solid"/>
              <a:miter lim="800000"/>
            </a14:hiddenLine>
          </a:ext>
        </a:ex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76200</xdr:colOff>
      <xdr:row>68</xdr:row>
      <xdr:rowOff>0</xdr:rowOff>
    </xdr:from>
    <xdr:to>
      <xdr:col>1</xdr:col>
      <xdr:colOff>279400</xdr:colOff>
      <xdr:row>69</xdr:row>
      <xdr:rowOff>12700</xdr:rowOff>
    </xdr:to>
    <xdr:sp macro="" textlink="">
      <xdr:nvSpPr>
        <xdr:cNvPr id="3" name="Rectángulo 2">
          <a:extLst>
            <a:ext uri="{FF2B5EF4-FFF2-40B4-BE49-F238E27FC236}">
              <a16:creationId xmlns:a16="http://schemas.microsoft.com/office/drawing/2014/main" id="{4B98C9BF-41B2-4033-B5AE-AD32DA4C4830}"/>
            </a:ext>
          </a:extLst>
        </xdr:cNvPr>
        <xdr:cNvSpPr/>
      </xdr:nvSpPr>
      <xdr:spPr>
        <a:xfrm>
          <a:off x="1133475" y="13182600"/>
          <a:ext cx="203200" cy="203200"/>
        </a:xfrm>
        <a:prstGeom prst="rect">
          <a:avLst/>
        </a:prstGeom>
        <a:blipFill dpi="0" rotWithShape="1">
          <a:blip xmlns:r="http://schemas.openxmlformats.org/officeDocument/2006/relationships" r:embed="rId1"/>
          <a:srcRect/>
          <a:stretch>
            <a:fillRect/>
          </a:stretch>
        </a:blipFill>
        <a:ln w="12700" cap="flat" cmpd="sng" algn="ctr">
          <a:noFill/>
          <a:prstDash val="solid"/>
          <a:miter lim="800000"/>
        </a:ln>
        <a:effectLst/>
        <a:extLst>
          <a:ext uri="{91240B29-F687-4F45-9708-019B960494DF}">
            <a14:hiddenLine xmlns:a14="http://schemas.microsoft.com/office/drawing/2010/main" w="12700" cap="flat" cmpd="sng" algn="ctr">
              <a:solidFill>
                <a:schemeClr val="accent1">
                  <a:shade val="15000"/>
                </a:schemeClr>
              </a:solidFill>
              <a:prstDash val="solid"/>
              <a:miter lim="800000"/>
            </a14:hiddenLine>
          </a:ext>
        </a:ex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76200</xdr:colOff>
      <xdr:row>69</xdr:row>
      <xdr:rowOff>0</xdr:rowOff>
    </xdr:from>
    <xdr:to>
      <xdr:col>1</xdr:col>
      <xdr:colOff>279400</xdr:colOff>
      <xdr:row>70</xdr:row>
      <xdr:rowOff>12700</xdr:rowOff>
    </xdr:to>
    <xdr:sp macro="" textlink="">
      <xdr:nvSpPr>
        <xdr:cNvPr id="5" name="Rectángulo 4">
          <a:extLst>
            <a:ext uri="{FF2B5EF4-FFF2-40B4-BE49-F238E27FC236}">
              <a16:creationId xmlns:a16="http://schemas.microsoft.com/office/drawing/2014/main" id="{3CFBCCC6-0982-44EE-9F1C-D773F073836A}"/>
            </a:ext>
          </a:extLst>
        </xdr:cNvPr>
        <xdr:cNvSpPr/>
      </xdr:nvSpPr>
      <xdr:spPr>
        <a:xfrm>
          <a:off x="1133475" y="13373100"/>
          <a:ext cx="203200" cy="203200"/>
        </a:xfrm>
        <a:prstGeom prst="rect">
          <a:avLst/>
        </a:prstGeom>
        <a:blipFill dpi="0" rotWithShape="1">
          <a:blip xmlns:r="http://schemas.openxmlformats.org/officeDocument/2006/relationships" r:embed="rId1"/>
          <a:srcRect/>
          <a:stretch>
            <a:fillRect/>
          </a:stretch>
        </a:blipFill>
        <a:ln w="12700" cap="flat" cmpd="sng" algn="ctr">
          <a:noFill/>
          <a:prstDash val="solid"/>
          <a:miter lim="800000"/>
        </a:ln>
        <a:effectLst/>
        <a:extLst>
          <a:ext uri="{91240B29-F687-4F45-9708-019B960494DF}">
            <a14:hiddenLine xmlns:a14="http://schemas.microsoft.com/office/drawing/2010/main" w="12700" cap="flat" cmpd="sng" algn="ctr">
              <a:solidFill>
                <a:schemeClr val="accent1">
                  <a:shade val="15000"/>
                </a:schemeClr>
              </a:solidFill>
              <a:prstDash val="solid"/>
              <a:miter lim="800000"/>
            </a14:hiddenLine>
          </a:ext>
        </a:ex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41656-BD8F-4109-9AB9-F85F695D7AFE}" name="Tabla1" displayName="Tabla1" ref="B7:F75" totalsRowShown="0" headerRowDxfId="7" dataDxfId="6" tableBorderDxfId="5" headerRowCellStyle="Normal 3 2">
  <autoFilter ref="B7:F75" xr:uid="{04A41656-BD8F-4109-9AB9-F85F695D7AFE}"/>
  <tableColumns count="5">
    <tableColumn id="1" xr3:uid="{34D90BEE-80A2-41DC-8F77-E8BD9548D485}" name="Año" dataDxfId="4"/>
    <tableColumn id="2" xr3:uid="{02DA153A-13F3-459E-853A-C7BA9AD8EE7A}" name="Trimestre" dataDxfId="3"/>
    <tableColumn id="3" xr3:uid="{AE825FAF-1A33-4123-9C40-2AD5DD03CEAA}" name="Remuneraciones medias reales" dataDxfId="2"/>
    <tableColumn id="4" xr3:uid="{BE939DB9-E027-4FDF-9C21-1D2474CC4C50}" name="Productividad laboral" dataDxfId="1"/>
    <tableColumn id="5" xr3:uid="{4677C658-3F37-4947-A9DA-96BA6A2BF5DA}" name="Costo unitario de la mano de obra"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BZxy"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BZx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2439.pdf" TargetMode="External"/><Relationship Id="rId1" Type="http://schemas.openxmlformats.org/officeDocument/2006/relationships/hyperlink" Target="https://www.inegi.org.mx/programas/iplcumo/2018/"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showRowColHeaders="0" tabSelected="1" workbookViewId="0">
      <selection activeCell="J1" sqref="J1"/>
    </sheetView>
  </sheetViews>
  <sheetFormatPr baseColWidth="10" defaultColWidth="0" defaultRowHeight="15" zeroHeight="1" x14ac:dyDescent="0.25"/>
  <cols>
    <col min="1" max="1" width="2.7109375" customWidth="1"/>
    <col min="2" max="2" width="16.28515625" customWidth="1"/>
    <col min="3" max="10" width="11.7109375" customWidth="1"/>
    <col min="11" max="11" width="2.7109375" style="10" customWidth="1"/>
    <col min="12" max="12" width="1.7109375" style="10" hidden="1" customWidth="1"/>
    <col min="13" max="13" width="1.7109375" hidden="1" customWidth="1"/>
    <col min="14" max="16384" width="11.42578125" hidden="1"/>
  </cols>
  <sheetData>
    <row r="1" spans="1:12" ht="15" customHeight="1" x14ac:dyDescent="0.3">
      <c r="A1" s="4"/>
      <c r="B1" s="4"/>
      <c r="C1" s="4"/>
      <c r="D1" s="4"/>
      <c r="J1" s="20" t="s">
        <v>5</v>
      </c>
    </row>
    <row r="2" spans="1:12" s="5" customFormat="1" ht="15" customHeight="1" x14ac:dyDescent="0.3">
      <c r="B2" s="6" t="s">
        <v>18</v>
      </c>
      <c r="C2" s="7"/>
      <c r="D2" s="7"/>
      <c r="J2" s="21" t="s">
        <v>8</v>
      </c>
      <c r="K2" s="11"/>
      <c r="L2" s="11"/>
    </row>
    <row r="3" spans="1:12" s="5" customFormat="1" ht="15" customHeight="1" x14ac:dyDescent="0.3">
      <c r="B3" s="6" t="s">
        <v>19</v>
      </c>
      <c r="C3" s="7"/>
      <c r="D3" s="7"/>
      <c r="J3" s="21"/>
      <c r="K3" s="11"/>
      <c r="L3" s="11"/>
    </row>
    <row r="4" spans="1:12" s="5" customFormat="1" ht="15" customHeight="1" x14ac:dyDescent="0.3">
      <c r="B4" s="49" t="s">
        <v>37</v>
      </c>
      <c r="C4" s="49"/>
      <c r="D4" s="49"/>
      <c r="J4" s="21"/>
      <c r="K4" s="11"/>
      <c r="L4" s="11"/>
    </row>
    <row r="5" spans="1:12" s="5" customFormat="1" ht="15" customHeight="1" x14ac:dyDescent="0.3">
      <c r="B5" s="9" t="s">
        <v>31</v>
      </c>
      <c r="C5" s="8"/>
      <c r="D5" s="8"/>
      <c r="K5" s="11"/>
      <c r="L5" s="11"/>
    </row>
    <row r="6" spans="1:12" s="5" customFormat="1" ht="6" customHeight="1" x14ac:dyDescent="0.3">
      <c r="B6" s="9"/>
      <c r="C6" s="8"/>
      <c r="D6" s="8"/>
      <c r="K6" s="11"/>
      <c r="L6" s="11"/>
    </row>
    <row r="7" spans="1:12" ht="15" customHeight="1" x14ac:dyDescent="0.25">
      <c r="K7" s="10" t="s">
        <v>0</v>
      </c>
      <c r="L7" s="10">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6"/>
      <c r="C24" s="16"/>
      <c r="D24" s="16"/>
      <c r="E24" s="16"/>
      <c r="F24" s="16"/>
      <c r="G24" s="16"/>
      <c r="H24" s="16"/>
      <c r="I24" s="16"/>
      <c r="J24" s="16"/>
    </row>
    <row r="25" spans="2:10" ht="12" customHeight="1" x14ac:dyDescent="0.25">
      <c r="B25" s="47" t="s">
        <v>39</v>
      </c>
    </row>
    <row r="26" spans="2:10" ht="12" customHeight="1" x14ac:dyDescent="0.25">
      <c r="B26" s="47" t="s">
        <v>15</v>
      </c>
    </row>
    <row r="27" spans="2:10" ht="12" customHeight="1" x14ac:dyDescent="0.3">
      <c r="B27" s="41" t="s">
        <v>30</v>
      </c>
      <c r="C27" s="5"/>
    </row>
    <row r="28" spans="2:10" ht="12" customHeight="1" x14ac:dyDescent="0.25">
      <c r="B28" s="47" t="s">
        <v>29</v>
      </c>
      <c r="C28" s="47" t="s">
        <v>40</v>
      </c>
    </row>
    <row r="29" spans="2:10" ht="15" customHeight="1" x14ac:dyDescent="0.25"/>
  </sheetData>
  <mergeCells count="1">
    <mergeCell ref="B4:D4"/>
  </mergeCells>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7" r:id="rId1" xr:uid="{60FD67FF-8412-4CFF-8C53-5A3ACC70EAC0}"/>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G81"/>
  <sheetViews>
    <sheetView showGridLines="0" showRowColHeaders="0" workbookViewId="0">
      <selection activeCell="F1" sqref="F1"/>
    </sheetView>
  </sheetViews>
  <sheetFormatPr baseColWidth="10" defaultColWidth="0" defaultRowHeight="16.5" zeroHeight="1" x14ac:dyDescent="0.3"/>
  <cols>
    <col min="1" max="1" width="2.7109375" customWidth="1"/>
    <col min="2" max="2" width="16.28515625" style="5" customWidth="1"/>
    <col min="3" max="3" width="15.7109375" style="5" customWidth="1"/>
    <col min="4" max="4" width="33.140625" style="5" bestFit="1" customWidth="1"/>
    <col min="5" max="5" width="24.5703125" style="5" bestFit="1" customWidth="1"/>
    <col min="6" max="6" width="35.28515625" style="5" bestFit="1" customWidth="1"/>
    <col min="7" max="7" width="2.7109375" customWidth="1"/>
    <col min="8" max="16384" width="11.42578125" hidden="1"/>
  </cols>
  <sheetData>
    <row r="1" spans="2:6" ht="15" customHeight="1" x14ac:dyDescent="0.3">
      <c r="F1" s="19" t="s">
        <v>6</v>
      </c>
    </row>
    <row r="2" spans="2:6" ht="15" customHeight="1" x14ac:dyDescent="0.25">
      <c r="B2" s="6" t="s">
        <v>18</v>
      </c>
      <c r="C2" s="15"/>
      <c r="D2" s="7"/>
      <c r="E2" s="7"/>
      <c r="F2" s="7"/>
    </row>
    <row r="3" spans="2:6" ht="15" customHeight="1" x14ac:dyDescent="0.25">
      <c r="B3" s="6" t="s">
        <v>19</v>
      </c>
      <c r="C3" s="15"/>
      <c r="D3" s="7"/>
      <c r="E3" s="7"/>
      <c r="F3" s="7"/>
    </row>
    <row r="4" spans="2:6" ht="15" customHeight="1" x14ac:dyDescent="0.25">
      <c r="B4" s="50" t="s">
        <v>37</v>
      </c>
      <c r="C4" s="51"/>
      <c r="D4" s="7"/>
      <c r="E4" s="7"/>
      <c r="F4" s="7"/>
    </row>
    <row r="5" spans="2:6" ht="15" customHeight="1" x14ac:dyDescent="0.25">
      <c r="B5" s="46" t="s">
        <v>31</v>
      </c>
      <c r="C5" s="17"/>
      <c r="D5" s="8"/>
      <c r="E5" s="8"/>
      <c r="F5" s="8"/>
    </row>
    <row r="6" spans="2:6" ht="6" customHeight="1" x14ac:dyDescent="0.25">
      <c r="B6" s="9"/>
      <c r="C6" s="17"/>
      <c r="D6" s="8"/>
      <c r="E6" s="8"/>
      <c r="F6" s="8"/>
    </row>
    <row r="7" spans="2:6" ht="15" customHeight="1" x14ac:dyDescent="0.25">
      <c r="B7" s="43" t="s">
        <v>3</v>
      </c>
      <c r="C7" s="44" t="s">
        <v>9</v>
      </c>
      <c r="D7" s="45" t="s">
        <v>17</v>
      </c>
      <c r="E7" s="45" t="s">
        <v>28</v>
      </c>
      <c r="F7" s="45" t="s">
        <v>20</v>
      </c>
    </row>
    <row r="8" spans="2:6" ht="15.95" customHeight="1" x14ac:dyDescent="0.3">
      <c r="B8" s="39">
        <v>2008</v>
      </c>
      <c r="C8" s="24" t="s">
        <v>10</v>
      </c>
      <c r="D8" s="27">
        <v>50.11344631</v>
      </c>
      <c r="E8" s="27">
        <v>81.710467210000004</v>
      </c>
      <c r="F8" s="27">
        <v>61.330510060000002</v>
      </c>
    </row>
    <row r="9" spans="2:6" ht="15.95" customHeight="1" x14ac:dyDescent="0.3">
      <c r="B9" s="39">
        <v>2008</v>
      </c>
      <c r="C9" s="24" t="s">
        <v>11</v>
      </c>
      <c r="D9" s="27">
        <v>49.983584370000003</v>
      </c>
      <c r="E9" s="27">
        <v>87.648529080000003</v>
      </c>
      <c r="F9" s="27">
        <v>57.027293999999998</v>
      </c>
    </row>
    <row r="10" spans="2:6" ht="15.95" customHeight="1" x14ac:dyDescent="0.3">
      <c r="B10" s="39">
        <v>2008</v>
      </c>
      <c r="C10" s="24" t="s">
        <v>12</v>
      </c>
      <c r="D10" s="27">
        <v>51.965982390000001</v>
      </c>
      <c r="E10" s="27">
        <v>88.857702759999995</v>
      </c>
      <c r="F10" s="27">
        <v>58.482248329999997</v>
      </c>
    </row>
    <row r="11" spans="2:6" ht="15.95" customHeight="1" x14ac:dyDescent="0.3">
      <c r="B11" s="39">
        <v>2008</v>
      </c>
      <c r="C11" s="24" t="s">
        <v>13</v>
      </c>
      <c r="D11" s="27">
        <v>53.959805490000001</v>
      </c>
      <c r="E11" s="27">
        <v>96.970457409999995</v>
      </c>
      <c r="F11" s="27">
        <v>55.645613040000001</v>
      </c>
    </row>
    <row r="12" spans="2:6" ht="15.95" customHeight="1" x14ac:dyDescent="0.3">
      <c r="B12" s="39">
        <v>2009</v>
      </c>
      <c r="C12" s="24" t="s">
        <v>10</v>
      </c>
      <c r="D12" s="27">
        <v>46.442496849999998</v>
      </c>
      <c r="E12" s="27">
        <v>83.344331109999999</v>
      </c>
      <c r="F12" s="27">
        <v>55.723642179999999</v>
      </c>
    </row>
    <row r="13" spans="2:6" ht="15.95" customHeight="1" x14ac:dyDescent="0.3">
      <c r="B13" s="39">
        <v>2009</v>
      </c>
      <c r="C13" s="24" t="s">
        <v>11</v>
      </c>
      <c r="D13" s="27">
        <v>49.543531620000003</v>
      </c>
      <c r="E13" s="27">
        <v>92.894820789999997</v>
      </c>
      <c r="F13" s="27">
        <v>53.33293201</v>
      </c>
    </row>
    <row r="14" spans="2:6" ht="15.95" customHeight="1" x14ac:dyDescent="0.3">
      <c r="B14" s="39">
        <v>2009</v>
      </c>
      <c r="C14" s="24" t="s">
        <v>12</v>
      </c>
      <c r="D14" s="27">
        <v>47.491372069999997</v>
      </c>
      <c r="E14" s="27">
        <v>94.110904169999998</v>
      </c>
      <c r="F14" s="27">
        <v>50.463198169999998</v>
      </c>
    </row>
    <row r="15" spans="2:6" ht="15.95" customHeight="1" x14ac:dyDescent="0.3">
      <c r="B15" s="39">
        <v>2009</v>
      </c>
      <c r="C15" s="24" t="s">
        <v>13</v>
      </c>
      <c r="D15" s="27">
        <v>50.532941950000001</v>
      </c>
      <c r="E15" s="27">
        <v>99.498241820000004</v>
      </c>
      <c r="F15" s="27">
        <v>50.78777376</v>
      </c>
    </row>
    <row r="16" spans="2:6" ht="15.95" customHeight="1" x14ac:dyDescent="0.3">
      <c r="B16" s="39">
        <v>2010</v>
      </c>
      <c r="C16" s="24" t="s">
        <v>10</v>
      </c>
      <c r="D16" s="27">
        <v>45.330894659999998</v>
      </c>
      <c r="E16" s="27">
        <v>81.377871490000004</v>
      </c>
      <c r="F16" s="27">
        <v>55.704202909999999</v>
      </c>
    </row>
    <row r="17" spans="2:6" ht="15.95" customHeight="1" x14ac:dyDescent="0.3">
      <c r="B17" s="39">
        <v>2010</v>
      </c>
      <c r="C17" s="24" t="s">
        <v>11</v>
      </c>
      <c r="D17" s="27">
        <v>48.400383390000002</v>
      </c>
      <c r="E17" s="27">
        <v>84.781070380000003</v>
      </c>
      <c r="F17" s="27">
        <v>57.088667520000001</v>
      </c>
    </row>
    <row r="18" spans="2:6" ht="15.95" customHeight="1" x14ac:dyDescent="0.3">
      <c r="B18" s="39">
        <v>2010</v>
      </c>
      <c r="C18" s="24" t="s">
        <v>12</v>
      </c>
      <c r="D18" s="27">
        <v>45.885409639999999</v>
      </c>
      <c r="E18" s="27">
        <v>88.983581340000001</v>
      </c>
      <c r="F18" s="27">
        <v>51.566152940000002</v>
      </c>
    </row>
    <row r="19" spans="2:6" ht="15.95" customHeight="1" x14ac:dyDescent="0.3">
      <c r="B19" s="39">
        <v>2010</v>
      </c>
      <c r="C19" s="24" t="s">
        <v>13</v>
      </c>
      <c r="D19" s="27">
        <v>49.374054260000001</v>
      </c>
      <c r="E19" s="27">
        <v>101.18218157</v>
      </c>
      <c r="F19" s="27">
        <v>48.79718295</v>
      </c>
    </row>
    <row r="20" spans="2:6" ht="15.95" customHeight="1" x14ac:dyDescent="0.3">
      <c r="B20" s="39">
        <v>2011</v>
      </c>
      <c r="C20" s="24" t="s">
        <v>10</v>
      </c>
      <c r="D20" s="27">
        <v>45.139046579999999</v>
      </c>
      <c r="E20" s="27">
        <v>86.004802049999995</v>
      </c>
      <c r="F20" s="27">
        <v>52.484332850000001</v>
      </c>
    </row>
    <row r="21" spans="2:6" ht="15.95" customHeight="1" x14ac:dyDescent="0.3">
      <c r="B21" s="39">
        <v>2011</v>
      </c>
      <c r="C21" s="24" t="s">
        <v>11</v>
      </c>
      <c r="D21" s="27">
        <v>49.878917909999998</v>
      </c>
      <c r="E21" s="27">
        <v>89.942120040000006</v>
      </c>
      <c r="F21" s="27">
        <v>55.456684680000002</v>
      </c>
    </row>
    <row r="22" spans="2:6" ht="15.95" customHeight="1" x14ac:dyDescent="0.3">
      <c r="B22" s="39">
        <v>2011</v>
      </c>
      <c r="C22" s="24" t="s">
        <v>12</v>
      </c>
      <c r="D22" s="27">
        <v>48.106070420000002</v>
      </c>
      <c r="E22" s="27">
        <v>87.558283349999996</v>
      </c>
      <c r="F22" s="27">
        <v>54.941769729999997</v>
      </c>
    </row>
    <row r="23" spans="2:6" ht="15.95" customHeight="1" x14ac:dyDescent="0.3">
      <c r="B23" s="39">
        <v>2011</v>
      </c>
      <c r="C23" s="24" t="s">
        <v>13</v>
      </c>
      <c r="D23" s="27">
        <v>50.100291890000001</v>
      </c>
      <c r="E23" s="27">
        <v>91.965371770000004</v>
      </c>
      <c r="F23" s="27">
        <v>54.477343949999998</v>
      </c>
    </row>
    <row r="24" spans="2:6" ht="15.95" customHeight="1" x14ac:dyDescent="0.3">
      <c r="B24" s="39">
        <v>2012</v>
      </c>
      <c r="C24" s="24" t="s">
        <v>10</v>
      </c>
      <c r="D24" s="27">
        <v>48.50031654</v>
      </c>
      <c r="E24" s="27">
        <v>83.241036840000007</v>
      </c>
      <c r="F24" s="27">
        <v>58.264911609999999</v>
      </c>
    </row>
    <row r="25" spans="2:6" ht="15.95" customHeight="1" x14ac:dyDescent="0.3">
      <c r="B25" s="39">
        <v>2012</v>
      </c>
      <c r="C25" s="24" t="s">
        <v>11</v>
      </c>
      <c r="D25" s="27">
        <v>51.568960959999998</v>
      </c>
      <c r="E25" s="27">
        <v>91.71228533</v>
      </c>
      <c r="F25" s="27">
        <v>56.229065470000002</v>
      </c>
    </row>
    <row r="26" spans="2:6" ht="15.95" customHeight="1" x14ac:dyDescent="0.3">
      <c r="B26" s="39">
        <v>2012</v>
      </c>
      <c r="C26" s="24" t="s">
        <v>12</v>
      </c>
      <c r="D26" s="27">
        <v>47.013469819999997</v>
      </c>
      <c r="E26" s="27">
        <v>84.767463680000006</v>
      </c>
      <c r="F26" s="27">
        <v>55.461692229999997</v>
      </c>
    </row>
    <row r="27" spans="2:6" ht="15.95" customHeight="1" x14ac:dyDescent="0.3">
      <c r="B27" s="39">
        <v>2012</v>
      </c>
      <c r="C27" s="24" t="s">
        <v>13</v>
      </c>
      <c r="D27" s="27">
        <v>52.177825230000003</v>
      </c>
      <c r="E27" s="27">
        <v>86.239491900000004</v>
      </c>
      <c r="F27" s="27">
        <v>60.503400569999997</v>
      </c>
    </row>
    <row r="28" spans="2:6" ht="15.95" customHeight="1" x14ac:dyDescent="0.3">
      <c r="B28" s="39">
        <v>2013</v>
      </c>
      <c r="C28" s="24" t="s">
        <v>10</v>
      </c>
      <c r="D28" s="27">
        <v>67.724303750000004</v>
      </c>
      <c r="E28" s="27">
        <v>79.692841009999995</v>
      </c>
      <c r="F28" s="27">
        <v>84.981665719999995</v>
      </c>
    </row>
    <row r="29" spans="2:6" ht="15.95" customHeight="1" x14ac:dyDescent="0.3">
      <c r="B29" s="39">
        <v>2013</v>
      </c>
      <c r="C29" s="24" t="s">
        <v>11</v>
      </c>
      <c r="D29" s="27">
        <v>74.891548189999995</v>
      </c>
      <c r="E29" s="27">
        <v>92.876781370000003</v>
      </c>
      <c r="F29" s="27">
        <v>80.635382800000002</v>
      </c>
    </row>
    <row r="30" spans="2:6" ht="15.95" customHeight="1" x14ac:dyDescent="0.3">
      <c r="B30" s="39">
        <v>2013</v>
      </c>
      <c r="C30" s="24" t="s">
        <v>12</v>
      </c>
      <c r="D30" s="27">
        <v>75.396188960000003</v>
      </c>
      <c r="E30" s="27">
        <v>105.04428819</v>
      </c>
      <c r="F30" s="27">
        <v>71.775619840000005</v>
      </c>
    </row>
    <row r="31" spans="2:6" ht="15.95" customHeight="1" x14ac:dyDescent="0.3">
      <c r="B31" s="39">
        <v>2013</v>
      </c>
      <c r="C31" s="24" t="s">
        <v>13</v>
      </c>
      <c r="D31" s="27">
        <v>82.878004919999995</v>
      </c>
      <c r="E31" s="27">
        <v>86.832589459999994</v>
      </c>
      <c r="F31" s="27">
        <v>95.445736940000003</v>
      </c>
    </row>
    <row r="32" spans="2:6" ht="15.95" customHeight="1" x14ac:dyDescent="0.3">
      <c r="B32" s="40">
        <v>2014</v>
      </c>
      <c r="C32" s="24" t="s">
        <v>10</v>
      </c>
      <c r="D32" s="27">
        <v>72.500444889999997</v>
      </c>
      <c r="E32" s="27">
        <v>77.042999899999998</v>
      </c>
      <c r="F32" s="27">
        <v>94.103870540000003</v>
      </c>
    </row>
    <row r="33" spans="2:6" ht="15.95" customHeight="1" x14ac:dyDescent="0.3">
      <c r="B33" s="39">
        <v>2014</v>
      </c>
      <c r="C33" s="24" t="s">
        <v>11</v>
      </c>
      <c r="D33" s="27">
        <v>78.769163680000005</v>
      </c>
      <c r="E33" s="27">
        <v>96.986977629999998</v>
      </c>
      <c r="F33" s="27">
        <v>81.216226750000004</v>
      </c>
    </row>
    <row r="34" spans="2:6" ht="15.95" customHeight="1" x14ac:dyDescent="0.3">
      <c r="B34" s="39">
        <v>2014</v>
      </c>
      <c r="C34" s="24" t="s">
        <v>12</v>
      </c>
      <c r="D34" s="27">
        <v>78.925862879999997</v>
      </c>
      <c r="E34" s="27">
        <v>94.047600720000005</v>
      </c>
      <c r="F34" s="27">
        <v>83.921187009999997</v>
      </c>
    </row>
    <row r="35" spans="2:6" ht="15.95" customHeight="1" x14ac:dyDescent="0.3">
      <c r="B35" s="39">
        <v>2014</v>
      </c>
      <c r="C35" s="24" t="s">
        <v>13</v>
      </c>
      <c r="D35" s="27">
        <v>85.889214289999998</v>
      </c>
      <c r="E35" s="27">
        <v>89.424870929999997</v>
      </c>
      <c r="F35" s="27">
        <v>96.046226730000001</v>
      </c>
    </row>
    <row r="36" spans="2:6" ht="15.95" customHeight="1" x14ac:dyDescent="0.3">
      <c r="B36" s="39">
        <v>2015</v>
      </c>
      <c r="C36" s="24" t="s">
        <v>10</v>
      </c>
      <c r="D36" s="27">
        <v>76.128806490000002</v>
      </c>
      <c r="E36" s="27">
        <v>58.534112380000003</v>
      </c>
      <c r="F36" s="27">
        <v>130.05887233999999</v>
      </c>
    </row>
    <row r="37" spans="2:6" ht="15.95" customHeight="1" x14ac:dyDescent="0.3">
      <c r="B37" s="39">
        <v>2015</v>
      </c>
      <c r="C37" s="24" t="s">
        <v>11</v>
      </c>
      <c r="D37" s="27">
        <v>89.518822060000005</v>
      </c>
      <c r="E37" s="27">
        <v>89.771695739999998</v>
      </c>
      <c r="F37" s="27">
        <v>99.71831469</v>
      </c>
    </row>
    <row r="38" spans="2:6" ht="15.95" customHeight="1" x14ac:dyDescent="0.3">
      <c r="B38" s="39">
        <v>2015</v>
      </c>
      <c r="C38" s="24" t="s">
        <v>12</v>
      </c>
      <c r="D38" s="27">
        <v>88.466517589999995</v>
      </c>
      <c r="E38" s="27">
        <v>94.387335489999998</v>
      </c>
      <c r="F38" s="27">
        <v>93.72710558</v>
      </c>
    </row>
    <row r="39" spans="2:6" ht="15.95" customHeight="1" x14ac:dyDescent="0.3">
      <c r="B39" s="39">
        <v>2015</v>
      </c>
      <c r="C39" s="24" t="s">
        <v>13</v>
      </c>
      <c r="D39" s="27">
        <v>93.262948260000002</v>
      </c>
      <c r="E39" s="27">
        <v>94.103918759999999</v>
      </c>
      <c r="F39" s="27">
        <v>99.106338489999999</v>
      </c>
    </row>
    <row r="40" spans="2:6" ht="15.95" customHeight="1" x14ac:dyDescent="0.3">
      <c r="B40" s="40">
        <v>2016</v>
      </c>
      <c r="C40" s="24" t="s">
        <v>10</v>
      </c>
      <c r="D40" s="27">
        <v>85.783148280000006</v>
      </c>
      <c r="E40" s="27">
        <v>80.096933590000006</v>
      </c>
      <c r="F40" s="27">
        <v>107.09916651</v>
      </c>
    </row>
    <row r="41" spans="2:6" ht="15.95" customHeight="1" x14ac:dyDescent="0.3">
      <c r="B41" s="40">
        <v>2016</v>
      </c>
      <c r="C41" s="24" t="s">
        <v>11</v>
      </c>
      <c r="D41" s="27">
        <v>93.855296210000006</v>
      </c>
      <c r="E41" s="27">
        <v>90.904089900000002</v>
      </c>
      <c r="F41" s="27">
        <v>103.24650554</v>
      </c>
    </row>
    <row r="42" spans="2:6" ht="15.95" customHeight="1" x14ac:dyDescent="0.3">
      <c r="B42" s="40">
        <v>2016</v>
      </c>
      <c r="C42" s="24" t="s">
        <v>12</v>
      </c>
      <c r="D42" s="27">
        <v>88.221352519999996</v>
      </c>
      <c r="E42" s="27">
        <v>113.20857708</v>
      </c>
      <c r="F42" s="27">
        <v>77.928152440000005</v>
      </c>
    </row>
    <row r="43" spans="2:6" ht="15.95" customHeight="1" x14ac:dyDescent="0.3">
      <c r="B43" s="39">
        <v>2016</v>
      </c>
      <c r="C43" s="24" t="s">
        <v>13</v>
      </c>
      <c r="D43" s="27">
        <v>100.40416202</v>
      </c>
      <c r="E43" s="27">
        <v>88.444184969999995</v>
      </c>
      <c r="F43" s="27">
        <v>113.52262679</v>
      </c>
    </row>
    <row r="44" spans="2:6" ht="15.95" customHeight="1" x14ac:dyDescent="0.3">
      <c r="B44" s="39">
        <v>2017</v>
      </c>
      <c r="C44" s="24" t="s">
        <v>10</v>
      </c>
      <c r="D44" s="27">
        <v>89.231239459999998</v>
      </c>
      <c r="E44" s="27">
        <v>72.542305130000003</v>
      </c>
      <c r="F44" s="27">
        <v>123.00579544999999</v>
      </c>
    </row>
    <row r="45" spans="2:6" ht="15.95" customHeight="1" x14ac:dyDescent="0.3">
      <c r="B45" s="39">
        <v>2017</v>
      </c>
      <c r="C45" s="24" t="s">
        <v>11</v>
      </c>
      <c r="D45" s="27">
        <v>92.87387176</v>
      </c>
      <c r="E45" s="27">
        <v>92.634803779999999</v>
      </c>
      <c r="F45" s="27">
        <v>100.25807576</v>
      </c>
    </row>
    <row r="46" spans="2:6" ht="15.95" customHeight="1" x14ac:dyDescent="0.3">
      <c r="B46" s="39">
        <v>2017</v>
      </c>
      <c r="C46" s="24" t="s">
        <v>12</v>
      </c>
      <c r="D46" s="27">
        <v>86.185986290000002</v>
      </c>
      <c r="E46" s="27">
        <v>112.21045156</v>
      </c>
      <c r="F46" s="27">
        <v>76.807449829999996</v>
      </c>
    </row>
    <row r="47" spans="2:6" ht="15.95" customHeight="1" x14ac:dyDescent="0.3">
      <c r="B47" s="39">
        <v>2017</v>
      </c>
      <c r="C47" s="24" t="s">
        <v>13</v>
      </c>
      <c r="D47" s="27">
        <v>103.28822999</v>
      </c>
      <c r="E47" s="27">
        <v>101.03318744000001</v>
      </c>
      <c r="F47" s="27">
        <v>102.231982</v>
      </c>
    </row>
    <row r="48" spans="2:6" ht="15.95" customHeight="1" x14ac:dyDescent="0.3">
      <c r="B48" s="39">
        <v>2018</v>
      </c>
      <c r="C48" s="24" t="s">
        <v>10</v>
      </c>
      <c r="D48" s="27">
        <v>93.174826039999999</v>
      </c>
      <c r="E48" s="27">
        <v>95.488182039999998</v>
      </c>
      <c r="F48" s="27">
        <v>97.577337889999995</v>
      </c>
    </row>
    <row r="49" spans="2:6" ht="15.95" customHeight="1" x14ac:dyDescent="0.3">
      <c r="B49" s="39">
        <v>2018</v>
      </c>
      <c r="C49" s="24" t="s">
        <v>11</v>
      </c>
      <c r="D49" s="27">
        <v>103.76718185</v>
      </c>
      <c r="E49" s="27">
        <v>103.16137594</v>
      </c>
      <c r="F49" s="27">
        <v>100.58724101</v>
      </c>
    </row>
    <row r="50" spans="2:6" ht="15.95" customHeight="1" x14ac:dyDescent="0.3">
      <c r="B50" s="39">
        <v>2018</v>
      </c>
      <c r="C50" s="24" t="s">
        <v>12</v>
      </c>
      <c r="D50" s="27">
        <v>97.380148879999993</v>
      </c>
      <c r="E50" s="27">
        <v>99.78674273</v>
      </c>
      <c r="F50" s="27">
        <v>97.588262940000007</v>
      </c>
    </row>
    <row r="51" spans="2:6" ht="15.95" customHeight="1" x14ac:dyDescent="0.3">
      <c r="B51" s="39">
        <v>2018</v>
      </c>
      <c r="C51" s="24" t="s">
        <v>13</v>
      </c>
      <c r="D51" s="27">
        <v>105.56794296</v>
      </c>
      <c r="E51" s="27">
        <v>101.49349125000001</v>
      </c>
      <c r="F51" s="27">
        <v>104.01449556999999</v>
      </c>
    </row>
    <row r="52" spans="2:6" ht="15.95" customHeight="1" x14ac:dyDescent="0.3">
      <c r="B52" s="39">
        <v>2019</v>
      </c>
      <c r="C52" s="24" t="s">
        <v>10</v>
      </c>
      <c r="D52" s="27">
        <v>94.640855700000003</v>
      </c>
      <c r="E52" s="27">
        <v>90.479918859999998</v>
      </c>
      <c r="F52" s="27">
        <v>104.59874068000001</v>
      </c>
    </row>
    <row r="53" spans="2:6" ht="15.95" customHeight="1" x14ac:dyDescent="0.3">
      <c r="B53" s="39">
        <v>2019</v>
      </c>
      <c r="C53" s="24" t="s">
        <v>11</v>
      </c>
      <c r="D53" s="27">
        <v>102.51656772</v>
      </c>
      <c r="E53" s="27">
        <v>94.68873576</v>
      </c>
      <c r="F53" s="27">
        <v>108.26690936999999</v>
      </c>
    </row>
    <row r="54" spans="2:6" ht="15.95" customHeight="1" x14ac:dyDescent="0.3">
      <c r="B54" s="39">
        <v>2019</v>
      </c>
      <c r="C54" s="24" t="s">
        <v>12</v>
      </c>
      <c r="D54" s="27">
        <v>95.665402450000002</v>
      </c>
      <c r="E54" s="27">
        <v>91.386265989999998</v>
      </c>
      <c r="F54" s="27">
        <v>104.68247216</v>
      </c>
    </row>
    <row r="55" spans="2:6" ht="15.95" customHeight="1" x14ac:dyDescent="0.3">
      <c r="B55" s="39">
        <v>2019</v>
      </c>
      <c r="C55" s="24" t="s">
        <v>13</v>
      </c>
      <c r="D55" s="27">
        <v>104.31195078</v>
      </c>
      <c r="E55" s="27">
        <v>92.091909139999999</v>
      </c>
      <c r="F55" s="27">
        <v>113.26939766</v>
      </c>
    </row>
    <row r="56" spans="2:6" ht="15.95" customHeight="1" x14ac:dyDescent="0.3">
      <c r="B56" s="39">
        <v>2020</v>
      </c>
      <c r="C56" s="24" t="s">
        <v>14</v>
      </c>
      <c r="D56" s="27">
        <v>93.401782440000005</v>
      </c>
      <c r="E56" s="27">
        <v>85.908549780000001</v>
      </c>
      <c r="F56" s="27">
        <v>108.72233635000001</v>
      </c>
    </row>
    <row r="57" spans="2:6" ht="15.95" customHeight="1" x14ac:dyDescent="0.3">
      <c r="B57" s="39">
        <v>2020</v>
      </c>
      <c r="C57" s="24" t="s">
        <v>11</v>
      </c>
      <c r="D57" s="27">
        <v>100.64113664</v>
      </c>
      <c r="E57" s="27">
        <v>69.34805077</v>
      </c>
      <c r="F57" s="27">
        <v>145.12467981</v>
      </c>
    </row>
    <row r="58" spans="2:6" ht="15.95" customHeight="1" x14ac:dyDescent="0.3">
      <c r="B58" s="39">
        <v>2020</v>
      </c>
      <c r="C58" s="24" t="s">
        <v>12</v>
      </c>
      <c r="D58" s="27">
        <v>94.096509510000004</v>
      </c>
      <c r="E58" s="27">
        <v>79.216152539999996</v>
      </c>
      <c r="F58" s="27">
        <v>118.78449848</v>
      </c>
    </row>
    <row r="59" spans="2:6" ht="15.95" customHeight="1" x14ac:dyDescent="0.3">
      <c r="B59" s="39">
        <v>2020</v>
      </c>
      <c r="C59" s="24" t="s">
        <v>13</v>
      </c>
      <c r="D59" s="27">
        <v>104.47132729</v>
      </c>
      <c r="E59" s="27">
        <v>84.883900370000006</v>
      </c>
      <c r="F59" s="27">
        <v>123.07555005</v>
      </c>
    </row>
    <row r="60" spans="2:6" ht="15.95" customHeight="1" x14ac:dyDescent="0.3">
      <c r="B60" s="39">
        <v>2021</v>
      </c>
      <c r="C60" s="24" t="s">
        <v>14</v>
      </c>
      <c r="D60" s="27">
        <v>93.821279110000006</v>
      </c>
      <c r="E60" s="27">
        <v>86.070001570000002</v>
      </c>
      <c r="F60" s="27">
        <v>109.00578297</v>
      </c>
    </row>
    <row r="61" spans="2:6" ht="15.95" customHeight="1" x14ac:dyDescent="0.3">
      <c r="B61" s="39">
        <v>2021</v>
      </c>
      <c r="C61" s="24" t="s">
        <v>11</v>
      </c>
      <c r="D61" s="27">
        <v>103.40028203</v>
      </c>
      <c r="E61" s="27">
        <v>92.829278259999995</v>
      </c>
      <c r="F61" s="27">
        <v>111.38757509</v>
      </c>
    </row>
    <row r="62" spans="2:6" ht="15.95" customHeight="1" x14ac:dyDescent="0.3">
      <c r="B62" s="39">
        <v>2021</v>
      </c>
      <c r="C62" s="24" t="s">
        <v>12</v>
      </c>
      <c r="D62" s="27">
        <v>93.648138119999999</v>
      </c>
      <c r="E62" s="27">
        <v>89.118938619999994</v>
      </c>
      <c r="F62" s="27">
        <v>105.08219640999999</v>
      </c>
    </row>
    <row r="63" spans="2:6" ht="15.95" customHeight="1" x14ac:dyDescent="0.3">
      <c r="B63" s="39">
        <v>2021</v>
      </c>
      <c r="C63" s="24" t="s">
        <v>13</v>
      </c>
      <c r="D63" s="27">
        <v>100.79248801</v>
      </c>
      <c r="E63" s="27">
        <v>91.993449400000003</v>
      </c>
      <c r="F63" s="27">
        <v>109.56485343999999</v>
      </c>
    </row>
    <row r="64" spans="2:6" ht="15.95" customHeight="1" x14ac:dyDescent="0.3">
      <c r="B64" s="39">
        <v>2022</v>
      </c>
      <c r="C64" s="24" t="s">
        <v>14</v>
      </c>
      <c r="D64" s="27">
        <v>97.315215769999995</v>
      </c>
      <c r="E64" s="27">
        <v>86.544903199999993</v>
      </c>
      <c r="F64" s="27">
        <v>112.44476818</v>
      </c>
    </row>
    <row r="65" spans="2:6" ht="15.95" customHeight="1" x14ac:dyDescent="0.3">
      <c r="B65" s="39">
        <v>2022</v>
      </c>
      <c r="C65" s="24" t="s">
        <v>11</v>
      </c>
      <c r="D65" s="27">
        <v>105.14255804</v>
      </c>
      <c r="E65" s="27">
        <v>93.894526029999994</v>
      </c>
      <c r="F65" s="27">
        <v>111.97943318999999</v>
      </c>
    </row>
    <row r="66" spans="2:6" ht="15.95" customHeight="1" x14ac:dyDescent="0.3">
      <c r="B66" s="39">
        <v>2022</v>
      </c>
      <c r="C66" s="24" t="s">
        <v>12</v>
      </c>
      <c r="D66" s="27">
        <v>99.224352710000005</v>
      </c>
      <c r="E66" s="27">
        <v>91.841252220000001</v>
      </c>
      <c r="F66" s="27">
        <v>108.03898065</v>
      </c>
    </row>
    <row r="67" spans="2:6" ht="15.95" customHeight="1" x14ac:dyDescent="0.3">
      <c r="B67" s="39">
        <v>2022</v>
      </c>
      <c r="C67" s="24" t="s">
        <v>13</v>
      </c>
      <c r="D67" s="27">
        <v>106.26083961</v>
      </c>
      <c r="E67" s="27">
        <v>92.033847890000004</v>
      </c>
      <c r="F67" s="27">
        <v>115.45843409</v>
      </c>
    </row>
    <row r="68" spans="2:6" ht="15.95" customHeight="1" x14ac:dyDescent="0.3">
      <c r="B68" s="39">
        <v>2023</v>
      </c>
      <c r="C68" s="24" t="s">
        <v>14</v>
      </c>
      <c r="D68" s="27">
        <v>103.95164971</v>
      </c>
      <c r="E68" s="27">
        <v>87.054309099999998</v>
      </c>
      <c r="F68" s="27">
        <v>119.41011397</v>
      </c>
    </row>
    <row r="69" spans="2:6" ht="15.95" customHeight="1" x14ac:dyDescent="0.3">
      <c r="B69" s="39">
        <v>2023</v>
      </c>
      <c r="C69" s="24" t="s">
        <v>11</v>
      </c>
      <c r="D69" s="27">
        <v>114.15435615</v>
      </c>
      <c r="E69" s="27">
        <v>90.928577649999994</v>
      </c>
      <c r="F69" s="27">
        <v>125.54288112</v>
      </c>
    </row>
    <row r="70" spans="2:6" ht="15.95" customHeight="1" x14ac:dyDescent="0.3">
      <c r="B70" s="39">
        <v>2023</v>
      </c>
      <c r="C70" s="24" t="s">
        <v>36</v>
      </c>
      <c r="D70" s="27">
        <v>106.24846393</v>
      </c>
      <c r="E70" s="27">
        <v>91.424292690000001</v>
      </c>
      <c r="F70" s="27">
        <v>116.21469612</v>
      </c>
    </row>
    <row r="71" spans="2:6" ht="15.95" customHeight="1" x14ac:dyDescent="0.3">
      <c r="B71" s="39">
        <v>2023</v>
      </c>
      <c r="C71" s="24" t="s">
        <v>13</v>
      </c>
      <c r="D71" s="27">
        <v>114.87434768</v>
      </c>
      <c r="E71" s="27">
        <v>90.710806300000002</v>
      </c>
      <c r="F71" s="27">
        <v>126.63799648</v>
      </c>
    </row>
    <row r="72" spans="2:6" ht="15.95" customHeight="1" x14ac:dyDescent="0.3">
      <c r="B72" s="39">
        <v>2024</v>
      </c>
      <c r="C72" s="24" t="s">
        <v>34</v>
      </c>
      <c r="D72" s="27">
        <v>105.26669867</v>
      </c>
      <c r="E72" s="27">
        <v>81.585517600000003</v>
      </c>
      <c r="F72" s="27">
        <v>129.02620680000001</v>
      </c>
    </row>
    <row r="73" spans="2:6" ht="15.95" customHeight="1" x14ac:dyDescent="0.3">
      <c r="B73" s="39">
        <v>2024</v>
      </c>
      <c r="C73" s="24" t="s">
        <v>11</v>
      </c>
      <c r="D73" s="27">
        <v>118.00961995</v>
      </c>
      <c r="E73" s="27">
        <v>82.948469070000002</v>
      </c>
      <c r="F73" s="27">
        <v>142.2685931</v>
      </c>
    </row>
    <row r="74" spans="2:6" ht="15.95" customHeight="1" x14ac:dyDescent="0.3">
      <c r="B74" s="39">
        <v>2024</v>
      </c>
      <c r="C74" s="24" t="s">
        <v>38</v>
      </c>
      <c r="D74" s="27">
        <v>109.24734619</v>
      </c>
      <c r="E74" s="27">
        <v>82.679228629999997</v>
      </c>
      <c r="F74" s="27">
        <v>132.13396882999999</v>
      </c>
    </row>
    <row r="75" spans="2:6" ht="15.95" customHeight="1" x14ac:dyDescent="0.3">
      <c r="B75" s="39">
        <v>2024</v>
      </c>
      <c r="C75" s="24" t="s">
        <v>13</v>
      </c>
      <c r="D75" s="27">
        <v>116.42808561</v>
      </c>
      <c r="E75" s="27">
        <v>83.80471129</v>
      </c>
      <c r="F75" s="27">
        <v>138.92785241000001</v>
      </c>
    </row>
    <row r="76" spans="2:6" ht="12" customHeight="1" x14ac:dyDescent="0.25">
      <c r="B76" s="14"/>
      <c r="C76" s="12"/>
      <c r="D76" s="12"/>
      <c r="E76" s="12"/>
      <c r="F76" s="12"/>
    </row>
    <row r="77" spans="2:6" ht="12" customHeight="1" x14ac:dyDescent="0.25">
      <c r="B77" s="47" t="s">
        <v>39</v>
      </c>
      <c r="C77"/>
      <c r="D77"/>
      <c r="E77"/>
      <c r="F77"/>
    </row>
    <row r="78" spans="2:6" ht="12" customHeight="1" x14ac:dyDescent="0.25">
      <c r="B78" s="47" t="s">
        <v>15</v>
      </c>
      <c r="C78"/>
      <c r="D78"/>
      <c r="E78"/>
      <c r="F78"/>
    </row>
    <row r="79" spans="2:6" ht="12" customHeight="1" x14ac:dyDescent="0.3">
      <c r="B79" s="41" t="s">
        <v>30</v>
      </c>
    </row>
    <row r="80" spans="2:6" ht="12" customHeight="1" x14ac:dyDescent="0.3">
      <c r="B80" s="47" t="s">
        <v>29</v>
      </c>
      <c r="C80" s="47" t="s">
        <v>40</v>
      </c>
    </row>
    <row r="81" ht="15" customHeight="1" x14ac:dyDescent="0.3"/>
  </sheetData>
  <mergeCells count="1">
    <mergeCell ref="B4:C4"/>
  </mergeCells>
  <hyperlinks>
    <hyperlink ref="F1" location="Gráfica!A1" display="Ver gráfica" xr:uid="{00000000-0004-0000-0100-000000000000}"/>
    <hyperlink ref="B79" r:id="rId1" xr:uid="{41616AC9-E862-4F84-BBE6-48465F6F9D14}"/>
  </hyperlinks>
  <printOptions horizontalCentered="1"/>
  <pageMargins left="0.23622047244094491" right="0.23622047244094491" top="0.74803149606299213" bottom="0.74803149606299213" header="0.31496062992125984" footer="0.31496062992125984"/>
  <pageSetup scale="96"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69"/>
  <sheetViews>
    <sheetView showGridLines="0" showRowColHeaders="0" zoomScaleNormal="100" workbookViewId="0">
      <selection activeCell="B1" sqref="B1"/>
    </sheetView>
  </sheetViews>
  <sheetFormatPr baseColWidth="10" defaultColWidth="0" defaultRowHeight="14.25" customHeight="1" zeroHeight="1" x14ac:dyDescent="0.25"/>
  <cols>
    <col min="1" max="1" width="2.7109375" style="13" customWidth="1"/>
    <col min="2" max="2" width="94" customWidth="1"/>
    <col min="3" max="3" width="2.7109375" style="13" customWidth="1"/>
    <col min="4" max="16384" width="12.5703125" style="13" hidden="1"/>
  </cols>
  <sheetData>
    <row r="1" spans="2:2" ht="15" customHeight="1" x14ac:dyDescent="0.3">
      <c r="B1" s="18" t="s">
        <v>6</v>
      </c>
    </row>
    <row r="2" spans="2:2" ht="15" customHeight="1" x14ac:dyDescent="0.25">
      <c r="B2" s="22" t="s">
        <v>16</v>
      </c>
    </row>
    <row r="3" spans="2:2" ht="76.5" x14ac:dyDescent="0.2">
      <c r="B3" s="23" t="s">
        <v>32</v>
      </c>
    </row>
    <row r="4" spans="2:2" ht="15" customHeight="1" x14ac:dyDescent="0.2">
      <c r="B4" s="23"/>
    </row>
    <row r="5" spans="2:2" ht="15" customHeight="1" x14ac:dyDescent="0.25">
      <c r="B5" s="22" t="s">
        <v>21</v>
      </c>
    </row>
    <row r="6" spans="2:2" ht="38.25" x14ac:dyDescent="0.2">
      <c r="B6" s="23" t="s">
        <v>22</v>
      </c>
    </row>
    <row r="7" spans="2:2" ht="15" x14ac:dyDescent="0.25">
      <c r="B7" s="36"/>
    </row>
    <row r="8" spans="2:2" ht="24" customHeight="1" x14ac:dyDescent="0.2">
      <c r="B8" s="23" t="s">
        <v>23</v>
      </c>
    </row>
    <row r="9" spans="2:2" ht="15" x14ac:dyDescent="0.25">
      <c r="B9" s="36"/>
    </row>
    <row r="10" spans="2:2" ht="15.75" x14ac:dyDescent="0.25">
      <c r="B10" s="22" t="s">
        <v>24</v>
      </c>
    </row>
    <row r="11" spans="2:2" ht="25.5" x14ac:dyDescent="0.2">
      <c r="B11" s="23" t="s">
        <v>25</v>
      </c>
    </row>
    <row r="12" spans="2:2" ht="15" x14ac:dyDescent="0.25">
      <c r="B12" s="36"/>
    </row>
    <row r="13" spans="2:2" ht="15.75" x14ac:dyDescent="0.25">
      <c r="B13" s="22" t="s">
        <v>26</v>
      </c>
    </row>
    <row r="14" spans="2:2" ht="38.25" x14ac:dyDescent="0.2">
      <c r="B14" s="23" t="s">
        <v>27</v>
      </c>
    </row>
    <row r="15" spans="2:2" ht="15" customHeight="1" x14ac:dyDescent="0.2">
      <c r="B15" s="37"/>
    </row>
    <row r="16" spans="2:2" ht="15" customHeight="1" x14ac:dyDescent="0.2">
      <c r="B16" s="38" t="s">
        <v>7</v>
      </c>
    </row>
    <row r="17" spans="2:2" ht="15" customHeight="1" x14ac:dyDescent="0.2">
      <c r="B17" s="42" t="s">
        <v>33</v>
      </c>
    </row>
    <row r="18" spans="2:2" x14ac:dyDescent="0.2">
      <c r="B18" s="48" t="s">
        <v>35</v>
      </c>
    </row>
    <row r="19" spans="2:2" ht="15" customHeight="1" x14ac:dyDescent="0.2">
      <c r="B19" s="42"/>
    </row>
    <row r="20" spans="2:2" ht="15" hidden="1" customHeight="1" x14ac:dyDescent="0.25"/>
    <row r="21" spans="2:2" ht="15" hidden="1" customHeight="1" x14ac:dyDescent="0.25"/>
    <row r="22" spans="2:2" ht="15" hidden="1" customHeight="1" x14ac:dyDescent="0.25"/>
    <row r="23" spans="2:2" ht="15" hidden="1" customHeight="1" x14ac:dyDescent="0.25"/>
    <row r="24" spans="2:2" ht="15" hidden="1" customHeight="1" x14ac:dyDescent="0.25"/>
    <row r="25" spans="2:2" ht="15" hidden="1" customHeight="1" x14ac:dyDescent="0.25"/>
    <row r="26" spans="2:2" ht="15" hidden="1" customHeight="1" x14ac:dyDescent="0.25"/>
    <row r="27" spans="2:2" ht="15" hidden="1" customHeight="1" x14ac:dyDescent="0.25"/>
    <row r="28" spans="2:2" ht="15" hidden="1" customHeight="1" x14ac:dyDescent="0.25"/>
    <row r="29" spans="2:2" ht="15" hidden="1" customHeight="1" x14ac:dyDescent="0.25"/>
    <row r="30" spans="2:2" ht="15" hidden="1" customHeight="1" x14ac:dyDescent="0.25"/>
    <row r="31" spans="2:2" ht="15" hidden="1" customHeight="1" x14ac:dyDescent="0.25"/>
    <row r="32" spans="2: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x14ac:dyDescent="0.25"/>
    <row r="58" ht="15" hidden="1" x14ac:dyDescent="0.25"/>
    <row r="59" ht="15" hidden="1" x14ac:dyDescent="0.25"/>
    <row r="60" ht="15" hidden="1" x14ac:dyDescent="0.25"/>
    <row r="61" ht="15" hidden="1" x14ac:dyDescent="0.25"/>
    <row r="62" ht="15" hidden="1" x14ac:dyDescent="0.25"/>
    <row r="63" ht="15" hidden="1" customHeight="1" x14ac:dyDescent="0.25"/>
    <row r="64" ht="15" hidden="1" x14ac:dyDescent="0.25"/>
    <row r="65" ht="15" hidden="1" x14ac:dyDescent="0.25"/>
    <row r="66" ht="15" hidden="1" x14ac:dyDescent="0.25"/>
    <row r="67" ht="15" hidden="1" customHeight="1" x14ac:dyDescent="0.25"/>
    <row r="68" ht="15" hidden="1" customHeight="1" x14ac:dyDescent="0.25"/>
    <row r="69" ht="15" hidden="1" customHeight="1" x14ac:dyDescent="0.25"/>
  </sheetData>
  <hyperlinks>
    <hyperlink ref="B1" location="Gráfica!A1" display="Ver gráfica" xr:uid="{615F1A99-4AEA-49D3-AC1E-C6855D59C482}"/>
    <hyperlink ref="B17" r:id="rId1" xr:uid="{5A528127-8070-4830-A974-1BD9B4101F23}"/>
    <hyperlink ref="B18" r:id="rId2" xr:uid="{5A175639-3098-441B-9BC5-E73906DB563C}"/>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J70"/>
  <sheetViews>
    <sheetView showGridLines="0" topLeftCell="A55" zoomScaleNormal="100" workbookViewId="0">
      <selection activeCell="A69" sqref="A69:D70"/>
    </sheetView>
  </sheetViews>
  <sheetFormatPr baseColWidth="10" defaultColWidth="9.140625" defaultRowHeight="15" x14ac:dyDescent="0.25"/>
  <cols>
    <col min="1" max="1" width="15.85546875" style="1" bestFit="1" customWidth="1"/>
    <col min="2" max="2" width="16.42578125" style="31" customWidth="1"/>
    <col min="3" max="3" width="13.28515625" style="31" customWidth="1"/>
    <col min="4" max="4" width="18.85546875" style="31" customWidth="1"/>
    <col min="6" max="6" width="9.140625" style="4"/>
    <col min="7" max="7" width="11.85546875" bestFit="1" customWidth="1"/>
    <col min="8" max="8" width="16.42578125" style="35" customWidth="1"/>
    <col min="9" max="9" width="13.28515625" style="35" customWidth="1"/>
    <col min="10" max="10" width="18.85546875" style="35" customWidth="1"/>
  </cols>
  <sheetData>
    <row r="1" spans="1:10" ht="18.75" x14ac:dyDescent="0.3">
      <c r="A1" s="3" t="s">
        <v>1</v>
      </c>
      <c r="F1" s="26" t="s">
        <v>2</v>
      </c>
    </row>
    <row r="2" spans="1:10" s="29" customFormat="1" ht="44.25" customHeight="1" x14ac:dyDescent="0.25">
      <c r="A2" s="28" t="s">
        <v>4</v>
      </c>
      <c r="B2" s="32" t="s">
        <v>17</v>
      </c>
      <c r="C2" s="33" t="s">
        <v>28</v>
      </c>
      <c r="D2" s="33" t="s">
        <v>20</v>
      </c>
      <c r="F2" s="30" t="s">
        <v>0</v>
      </c>
      <c r="G2" s="28" t="s">
        <v>4</v>
      </c>
      <c r="H2" s="32" t="s">
        <v>17</v>
      </c>
      <c r="I2" s="33" t="s">
        <v>28</v>
      </c>
      <c r="J2" s="33" t="s">
        <v>20</v>
      </c>
    </row>
    <row r="3" spans="1:10" x14ac:dyDescent="0.25">
      <c r="A3" s="2" t="str">
        <f>Cuadro!C8&amp;"-"&amp;Cuadro!B8</f>
        <v>I-2008</v>
      </c>
      <c r="B3" s="34">
        <f>Cuadro!D8</f>
        <v>50.11344631</v>
      </c>
      <c r="C3" s="34">
        <f>Cuadro!E8</f>
        <v>81.710467210000004</v>
      </c>
      <c r="D3" s="34">
        <f>Cuadro!F8</f>
        <v>61.330510060000002</v>
      </c>
      <c r="F3" s="25">
        <v>56</v>
      </c>
      <c r="G3" s="2" t="str">
        <f t="shared" ref="G3:G48" si="0">+INDEX($A$3:$A$216,F3)</f>
        <v>IV-2021</v>
      </c>
      <c r="H3" s="34">
        <f t="shared" ref="H3:H48" si="1">+INDEX($B$3:$B$216,F3)</f>
        <v>100.79248801</v>
      </c>
      <c r="I3" s="34">
        <f t="shared" ref="I3:I48" si="2">+INDEX($C$3:$C$216,F3)</f>
        <v>91.993449400000003</v>
      </c>
      <c r="J3" s="34">
        <f t="shared" ref="J3:J48" si="3">+INDEX($D$3:$D$216,F3)</f>
        <v>109.56485343999999</v>
      </c>
    </row>
    <row r="4" spans="1:10" x14ac:dyDescent="0.25">
      <c r="A4" s="2" t="str">
        <f>Cuadro!C9&amp;"-"&amp;Cuadro!B9</f>
        <v>II-2008</v>
      </c>
      <c r="B4" s="34">
        <f>Cuadro!D9</f>
        <v>49.983584370000003</v>
      </c>
      <c r="C4" s="34">
        <f>Cuadro!E9</f>
        <v>87.648529080000003</v>
      </c>
      <c r="D4" s="34">
        <f>Cuadro!F9</f>
        <v>57.027293999999998</v>
      </c>
      <c r="F4" s="25">
        <f>+F3+1</f>
        <v>57</v>
      </c>
      <c r="G4" s="2" t="str">
        <f t="shared" si="0"/>
        <v>I -2022</v>
      </c>
      <c r="H4" s="34">
        <f t="shared" si="1"/>
        <v>97.315215769999995</v>
      </c>
      <c r="I4" s="34">
        <f t="shared" si="2"/>
        <v>86.544903199999993</v>
      </c>
      <c r="J4" s="34">
        <f t="shared" si="3"/>
        <v>112.44476818</v>
      </c>
    </row>
    <row r="5" spans="1:10" x14ac:dyDescent="0.25">
      <c r="A5" s="2" t="str">
        <f>Cuadro!C10&amp;"-"&amp;Cuadro!B10</f>
        <v>III-2008</v>
      </c>
      <c r="B5" s="34">
        <f>Cuadro!D10</f>
        <v>51.965982390000001</v>
      </c>
      <c r="C5" s="34">
        <f>Cuadro!E10</f>
        <v>88.857702759999995</v>
      </c>
      <c r="D5" s="34">
        <f>Cuadro!F10</f>
        <v>58.482248329999997</v>
      </c>
      <c r="F5" s="25">
        <f t="shared" ref="F5:F64" si="4">+F4+1</f>
        <v>58</v>
      </c>
      <c r="G5" s="2" t="str">
        <f t="shared" si="0"/>
        <v>II-2022</v>
      </c>
      <c r="H5" s="34">
        <f t="shared" si="1"/>
        <v>105.14255804</v>
      </c>
      <c r="I5" s="34">
        <f t="shared" si="2"/>
        <v>93.894526029999994</v>
      </c>
      <c r="J5" s="34">
        <f t="shared" si="3"/>
        <v>111.97943318999999</v>
      </c>
    </row>
    <row r="6" spans="1:10" x14ac:dyDescent="0.25">
      <c r="A6" s="2" t="str">
        <f>Cuadro!C11&amp;"-"&amp;Cuadro!B11</f>
        <v>IV-2008</v>
      </c>
      <c r="B6" s="34">
        <f>Cuadro!D11</f>
        <v>53.959805490000001</v>
      </c>
      <c r="C6" s="34">
        <f>Cuadro!E11</f>
        <v>96.970457409999995</v>
      </c>
      <c r="D6" s="34">
        <f>Cuadro!F11</f>
        <v>55.645613040000001</v>
      </c>
      <c r="F6" s="25">
        <f t="shared" si="4"/>
        <v>59</v>
      </c>
      <c r="G6" s="2" t="str">
        <f t="shared" si="0"/>
        <v>III-2022</v>
      </c>
      <c r="H6" s="34">
        <f t="shared" si="1"/>
        <v>99.224352710000005</v>
      </c>
      <c r="I6" s="34">
        <f t="shared" si="2"/>
        <v>91.841252220000001</v>
      </c>
      <c r="J6" s="34">
        <f t="shared" si="3"/>
        <v>108.03898065</v>
      </c>
    </row>
    <row r="7" spans="1:10" x14ac:dyDescent="0.25">
      <c r="A7" s="2" t="str">
        <f>Cuadro!C12&amp;"-"&amp;Cuadro!B12</f>
        <v>I-2009</v>
      </c>
      <c r="B7" s="34">
        <f>Cuadro!D12</f>
        <v>46.442496849999998</v>
      </c>
      <c r="C7" s="34">
        <f>Cuadro!E12</f>
        <v>83.344331109999999</v>
      </c>
      <c r="D7" s="34">
        <f>Cuadro!F12</f>
        <v>55.723642179999999</v>
      </c>
      <c r="F7" s="25">
        <f t="shared" si="4"/>
        <v>60</v>
      </c>
      <c r="G7" s="2" t="str">
        <f t="shared" si="0"/>
        <v>IV-2022</v>
      </c>
      <c r="H7" s="34">
        <f t="shared" si="1"/>
        <v>106.26083961</v>
      </c>
      <c r="I7" s="34">
        <f t="shared" si="2"/>
        <v>92.033847890000004</v>
      </c>
      <c r="J7" s="34">
        <f t="shared" si="3"/>
        <v>115.45843409</v>
      </c>
    </row>
    <row r="8" spans="1:10" x14ac:dyDescent="0.25">
      <c r="A8" s="2" t="str">
        <f>Cuadro!C13&amp;"-"&amp;Cuadro!B13</f>
        <v>II-2009</v>
      </c>
      <c r="B8" s="34">
        <f>Cuadro!D13</f>
        <v>49.543531620000003</v>
      </c>
      <c r="C8" s="34">
        <f>Cuadro!E13</f>
        <v>92.894820789999997</v>
      </c>
      <c r="D8" s="34">
        <f>Cuadro!F13</f>
        <v>53.33293201</v>
      </c>
      <c r="F8" s="25">
        <f t="shared" si="4"/>
        <v>61</v>
      </c>
      <c r="G8" s="2" t="str">
        <f t="shared" si="0"/>
        <v>I -2023</v>
      </c>
      <c r="H8" s="34">
        <f t="shared" si="1"/>
        <v>103.95164971</v>
      </c>
      <c r="I8" s="34">
        <f t="shared" si="2"/>
        <v>87.054309099999998</v>
      </c>
      <c r="J8" s="34">
        <f t="shared" si="3"/>
        <v>119.41011397</v>
      </c>
    </row>
    <row r="9" spans="1:10" x14ac:dyDescent="0.25">
      <c r="A9" s="2" t="str">
        <f>Cuadro!C14&amp;"-"&amp;Cuadro!B14</f>
        <v>III-2009</v>
      </c>
      <c r="B9" s="34">
        <f>Cuadro!D14</f>
        <v>47.491372069999997</v>
      </c>
      <c r="C9" s="34">
        <f>Cuadro!E14</f>
        <v>94.110904169999998</v>
      </c>
      <c r="D9" s="34">
        <f>Cuadro!F14</f>
        <v>50.463198169999998</v>
      </c>
      <c r="F9" s="25">
        <f t="shared" si="4"/>
        <v>62</v>
      </c>
      <c r="G9" s="2" t="str">
        <f t="shared" si="0"/>
        <v>II-2023</v>
      </c>
      <c r="H9" s="34">
        <f t="shared" si="1"/>
        <v>114.15435615</v>
      </c>
      <c r="I9" s="34">
        <f t="shared" si="2"/>
        <v>90.928577649999994</v>
      </c>
      <c r="J9" s="34">
        <f t="shared" si="3"/>
        <v>125.54288112</v>
      </c>
    </row>
    <row r="10" spans="1:10" x14ac:dyDescent="0.25">
      <c r="A10" s="2" t="str">
        <f>Cuadro!C15&amp;"-"&amp;Cuadro!B15</f>
        <v>IV-2009</v>
      </c>
      <c r="B10" s="34">
        <f>Cuadro!D15</f>
        <v>50.532941950000001</v>
      </c>
      <c r="C10" s="34">
        <f>Cuadro!E15</f>
        <v>99.498241820000004</v>
      </c>
      <c r="D10" s="34">
        <f>Cuadro!F15</f>
        <v>50.78777376</v>
      </c>
      <c r="F10" s="25">
        <f t="shared" si="4"/>
        <v>63</v>
      </c>
      <c r="G10" s="2" t="str">
        <f t="shared" si="0"/>
        <v>III -2023</v>
      </c>
      <c r="H10" s="34">
        <f t="shared" si="1"/>
        <v>106.24846393</v>
      </c>
      <c r="I10" s="34">
        <f t="shared" si="2"/>
        <v>91.424292690000001</v>
      </c>
      <c r="J10" s="34">
        <f t="shared" si="3"/>
        <v>116.21469612</v>
      </c>
    </row>
    <row r="11" spans="1:10" x14ac:dyDescent="0.25">
      <c r="A11" s="2" t="str">
        <f>Cuadro!C16&amp;"-"&amp;Cuadro!B16</f>
        <v>I-2010</v>
      </c>
      <c r="B11" s="34">
        <f>Cuadro!D16</f>
        <v>45.330894659999998</v>
      </c>
      <c r="C11" s="34">
        <f>Cuadro!E16</f>
        <v>81.377871490000004</v>
      </c>
      <c r="D11" s="34">
        <f>Cuadro!F16</f>
        <v>55.704202909999999</v>
      </c>
      <c r="F11" s="25">
        <f t="shared" si="4"/>
        <v>64</v>
      </c>
      <c r="G11" s="2" t="str">
        <f t="shared" si="0"/>
        <v>IV-2023</v>
      </c>
      <c r="H11" s="34">
        <f t="shared" si="1"/>
        <v>114.87434768</v>
      </c>
      <c r="I11" s="34">
        <f t="shared" si="2"/>
        <v>90.710806300000002</v>
      </c>
      <c r="J11" s="34">
        <f t="shared" si="3"/>
        <v>126.63799648</v>
      </c>
    </row>
    <row r="12" spans="1:10" x14ac:dyDescent="0.25">
      <c r="A12" s="2" t="str">
        <f>Cuadro!C17&amp;"-"&amp;Cuadro!B17</f>
        <v>II-2010</v>
      </c>
      <c r="B12" s="34">
        <f>Cuadro!D17</f>
        <v>48.400383390000002</v>
      </c>
      <c r="C12" s="34">
        <f>Cuadro!E17</f>
        <v>84.781070380000003</v>
      </c>
      <c r="D12" s="34">
        <f>Cuadro!F17</f>
        <v>57.088667520000001</v>
      </c>
      <c r="F12" s="25">
        <f t="shared" si="4"/>
        <v>65</v>
      </c>
      <c r="G12" s="2" t="str">
        <f t="shared" si="0"/>
        <v>I P/-2024</v>
      </c>
      <c r="H12" s="34">
        <f t="shared" si="1"/>
        <v>105.26669867</v>
      </c>
      <c r="I12" s="34">
        <f t="shared" si="2"/>
        <v>81.585517600000003</v>
      </c>
      <c r="J12" s="34">
        <f t="shared" si="3"/>
        <v>129.02620680000001</v>
      </c>
    </row>
    <row r="13" spans="1:10" x14ac:dyDescent="0.25">
      <c r="A13" s="2" t="str">
        <f>Cuadro!C18&amp;"-"&amp;Cuadro!B18</f>
        <v>III-2010</v>
      </c>
      <c r="B13" s="34">
        <f>Cuadro!D18</f>
        <v>45.885409639999999</v>
      </c>
      <c r="C13" s="34">
        <f>Cuadro!E18</f>
        <v>88.983581340000001</v>
      </c>
      <c r="D13" s="34">
        <f>Cuadro!F18</f>
        <v>51.566152940000002</v>
      </c>
      <c r="F13" s="25">
        <f t="shared" si="4"/>
        <v>66</v>
      </c>
      <c r="G13" s="2" t="str">
        <f t="shared" si="0"/>
        <v>II-2024</v>
      </c>
      <c r="H13" s="34">
        <f t="shared" si="1"/>
        <v>118.00961995</v>
      </c>
      <c r="I13" s="34">
        <f t="shared" si="2"/>
        <v>82.948469070000002</v>
      </c>
      <c r="J13" s="34">
        <f t="shared" si="3"/>
        <v>142.2685931</v>
      </c>
    </row>
    <row r="14" spans="1:10" x14ac:dyDescent="0.25">
      <c r="A14" s="2" t="str">
        <f>Cuadro!C19&amp;"-"&amp;Cuadro!B19</f>
        <v>IV-2010</v>
      </c>
      <c r="B14" s="34">
        <f>Cuadro!D19</f>
        <v>49.374054260000001</v>
      </c>
      <c r="C14" s="34">
        <f>Cuadro!E19</f>
        <v>101.18218157</v>
      </c>
      <c r="D14" s="34">
        <f>Cuadro!F19</f>
        <v>48.79718295</v>
      </c>
      <c r="F14" s="25">
        <f t="shared" si="4"/>
        <v>67</v>
      </c>
      <c r="G14" s="2" t="str">
        <f t="shared" si="0"/>
        <v>lll-2024</v>
      </c>
      <c r="H14" s="34">
        <f t="shared" si="1"/>
        <v>109.24734619</v>
      </c>
      <c r="I14" s="34">
        <f t="shared" si="2"/>
        <v>82.679228629999997</v>
      </c>
      <c r="J14" s="34">
        <f t="shared" si="3"/>
        <v>132.13396882999999</v>
      </c>
    </row>
    <row r="15" spans="1:10" x14ac:dyDescent="0.25">
      <c r="A15" s="2" t="str">
        <f>Cuadro!C20&amp;"-"&amp;Cuadro!B20</f>
        <v>I-2011</v>
      </c>
      <c r="B15" s="34">
        <f>Cuadro!D20</f>
        <v>45.139046579999999</v>
      </c>
      <c r="C15" s="34">
        <f>Cuadro!E20</f>
        <v>86.004802049999995</v>
      </c>
      <c r="D15" s="34">
        <f>Cuadro!F20</f>
        <v>52.484332850000001</v>
      </c>
      <c r="F15" s="25">
        <f t="shared" si="4"/>
        <v>68</v>
      </c>
      <c r="G15" s="2" t="str">
        <f t="shared" si="0"/>
        <v>IV-2024</v>
      </c>
      <c r="H15" s="34">
        <f t="shared" si="1"/>
        <v>116.42808561</v>
      </c>
      <c r="I15" s="34">
        <f t="shared" si="2"/>
        <v>83.80471129</v>
      </c>
      <c r="J15" s="34">
        <f t="shared" si="3"/>
        <v>138.92785241000001</v>
      </c>
    </row>
    <row r="16" spans="1:10" x14ac:dyDescent="0.25">
      <c r="A16" s="2" t="str">
        <f>Cuadro!C21&amp;"-"&amp;Cuadro!B21</f>
        <v>II-2011</v>
      </c>
      <c r="B16" s="34">
        <f>Cuadro!D21</f>
        <v>49.878917909999998</v>
      </c>
      <c r="C16" s="34">
        <f>Cuadro!E21</f>
        <v>89.942120040000006</v>
      </c>
      <c r="D16" s="34">
        <f>Cuadro!F21</f>
        <v>55.456684680000002</v>
      </c>
      <c r="F16" s="25">
        <f t="shared" si="4"/>
        <v>69</v>
      </c>
      <c r="G16" s="2">
        <f t="shared" si="0"/>
        <v>0</v>
      </c>
      <c r="H16" s="34">
        <f t="shared" si="1"/>
        <v>0</v>
      </c>
      <c r="I16" s="34">
        <f t="shared" si="2"/>
        <v>0</v>
      </c>
      <c r="J16" s="34">
        <f t="shared" si="3"/>
        <v>0</v>
      </c>
    </row>
    <row r="17" spans="1:10" x14ac:dyDescent="0.25">
      <c r="A17" s="2" t="str">
        <f>Cuadro!C22&amp;"-"&amp;Cuadro!B22</f>
        <v>III-2011</v>
      </c>
      <c r="B17" s="34">
        <f>Cuadro!D22</f>
        <v>48.106070420000002</v>
      </c>
      <c r="C17" s="34">
        <f>Cuadro!E22</f>
        <v>87.558283349999996</v>
      </c>
      <c r="D17" s="34">
        <f>Cuadro!F22</f>
        <v>54.941769729999997</v>
      </c>
      <c r="F17" s="25">
        <f t="shared" si="4"/>
        <v>70</v>
      </c>
      <c r="G17" s="2">
        <f t="shared" si="0"/>
        <v>0</v>
      </c>
      <c r="H17" s="34">
        <f t="shared" si="1"/>
        <v>0</v>
      </c>
      <c r="I17" s="34">
        <f t="shared" si="2"/>
        <v>0</v>
      </c>
      <c r="J17" s="34">
        <f t="shared" si="3"/>
        <v>0</v>
      </c>
    </row>
    <row r="18" spans="1:10" x14ac:dyDescent="0.25">
      <c r="A18" s="2" t="str">
        <f>Cuadro!C23&amp;"-"&amp;Cuadro!B23</f>
        <v>IV-2011</v>
      </c>
      <c r="B18" s="34">
        <f>Cuadro!D23</f>
        <v>50.100291890000001</v>
      </c>
      <c r="C18" s="34">
        <f>Cuadro!E23</f>
        <v>91.965371770000004</v>
      </c>
      <c r="D18" s="34">
        <f>Cuadro!F23</f>
        <v>54.477343949999998</v>
      </c>
      <c r="F18" s="25">
        <f t="shared" si="4"/>
        <v>71</v>
      </c>
      <c r="G18" s="2">
        <f t="shared" si="0"/>
        <v>0</v>
      </c>
      <c r="H18" s="34">
        <f t="shared" si="1"/>
        <v>0</v>
      </c>
      <c r="I18" s="34">
        <f t="shared" si="2"/>
        <v>0</v>
      </c>
      <c r="J18" s="34">
        <f t="shared" si="3"/>
        <v>0</v>
      </c>
    </row>
    <row r="19" spans="1:10" x14ac:dyDescent="0.25">
      <c r="A19" s="2" t="str">
        <f>Cuadro!C24&amp;"-"&amp;Cuadro!B24</f>
        <v>I-2012</v>
      </c>
      <c r="B19" s="34">
        <f>Cuadro!D24</f>
        <v>48.50031654</v>
      </c>
      <c r="C19" s="34">
        <f>Cuadro!E24</f>
        <v>83.241036840000007</v>
      </c>
      <c r="D19" s="34">
        <f>Cuadro!F24</f>
        <v>58.264911609999999</v>
      </c>
      <c r="F19" s="25">
        <f t="shared" si="4"/>
        <v>72</v>
      </c>
      <c r="G19" s="2">
        <f t="shared" si="0"/>
        <v>0</v>
      </c>
      <c r="H19" s="34">
        <f t="shared" si="1"/>
        <v>0</v>
      </c>
      <c r="I19" s="34">
        <f t="shared" si="2"/>
        <v>0</v>
      </c>
      <c r="J19" s="34">
        <f t="shared" si="3"/>
        <v>0</v>
      </c>
    </row>
    <row r="20" spans="1:10" x14ac:dyDescent="0.25">
      <c r="A20" s="2" t="str">
        <f>Cuadro!C25&amp;"-"&amp;Cuadro!B25</f>
        <v>II-2012</v>
      </c>
      <c r="B20" s="34">
        <f>Cuadro!D25</f>
        <v>51.568960959999998</v>
      </c>
      <c r="C20" s="34">
        <f>Cuadro!E25</f>
        <v>91.71228533</v>
      </c>
      <c r="D20" s="34">
        <f>Cuadro!F25</f>
        <v>56.229065470000002</v>
      </c>
      <c r="F20" s="25">
        <f t="shared" si="4"/>
        <v>73</v>
      </c>
      <c r="G20" s="2">
        <f t="shared" si="0"/>
        <v>0</v>
      </c>
      <c r="H20" s="34">
        <f t="shared" si="1"/>
        <v>0</v>
      </c>
      <c r="I20" s="34">
        <f t="shared" si="2"/>
        <v>0</v>
      </c>
      <c r="J20" s="34">
        <f t="shared" si="3"/>
        <v>0</v>
      </c>
    </row>
    <row r="21" spans="1:10" x14ac:dyDescent="0.25">
      <c r="A21" s="2" t="str">
        <f>Cuadro!C26&amp;"-"&amp;Cuadro!B26</f>
        <v>III-2012</v>
      </c>
      <c r="B21" s="34">
        <f>Cuadro!D26</f>
        <v>47.013469819999997</v>
      </c>
      <c r="C21" s="34">
        <f>Cuadro!E26</f>
        <v>84.767463680000006</v>
      </c>
      <c r="D21" s="34">
        <f>Cuadro!F26</f>
        <v>55.461692229999997</v>
      </c>
      <c r="F21" s="25">
        <f t="shared" si="4"/>
        <v>74</v>
      </c>
      <c r="G21" s="2">
        <f t="shared" si="0"/>
        <v>0</v>
      </c>
      <c r="H21" s="34">
        <f t="shared" si="1"/>
        <v>0</v>
      </c>
      <c r="I21" s="34">
        <f t="shared" si="2"/>
        <v>0</v>
      </c>
      <c r="J21" s="34">
        <f t="shared" si="3"/>
        <v>0</v>
      </c>
    </row>
    <row r="22" spans="1:10" x14ac:dyDescent="0.25">
      <c r="A22" s="2" t="str">
        <f>Cuadro!C27&amp;"-"&amp;Cuadro!B27</f>
        <v>IV-2012</v>
      </c>
      <c r="B22" s="34">
        <f>Cuadro!D27</f>
        <v>52.177825230000003</v>
      </c>
      <c r="C22" s="34">
        <f>Cuadro!E27</f>
        <v>86.239491900000004</v>
      </c>
      <c r="D22" s="34">
        <f>Cuadro!F27</f>
        <v>60.503400569999997</v>
      </c>
      <c r="F22" s="25">
        <f t="shared" si="4"/>
        <v>75</v>
      </c>
      <c r="G22" s="2">
        <f t="shared" si="0"/>
        <v>0</v>
      </c>
      <c r="H22" s="34">
        <f t="shared" si="1"/>
        <v>0</v>
      </c>
      <c r="I22" s="34">
        <f t="shared" si="2"/>
        <v>0</v>
      </c>
      <c r="J22" s="34">
        <f t="shared" si="3"/>
        <v>0</v>
      </c>
    </row>
    <row r="23" spans="1:10" x14ac:dyDescent="0.25">
      <c r="A23" s="2" t="str">
        <f>Cuadro!C28&amp;"-"&amp;Cuadro!B28</f>
        <v>I-2013</v>
      </c>
      <c r="B23" s="34">
        <f>Cuadro!D28</f>
        <v>67.724303750000004</v>
      </c>
      <c r="C23" s="34">
        <f>Cuadro!E28</f>
        <v>79.692841009999995</v>
      </c>
      <c r="D23" s="34">
        <f>Cuadro!F28</f>
        <v>84.981665719999995</v>
      </c>
      <c r="F23" s="25">
        <f t="shared" si="4"/>
        <v>76</v>
      </c>
      <c r="G23" s="2">
        <f t="shared" si="0"/>
        <v>0</v>
      </c>
      <c r="H23" s="34">
        <f t="shared" si="1"/>
        <v>0</v>
      </c>
      <c r="I23" s="34">
        <f t="shared" si="2"/>
        <v>0</v>
      </c>
      <c r="J23" s="34">
        <f t="shared" si="3"/>
        <v>0</v>
      </c>
    </row>
    <row r="24" spans="1:10" x14ac:dyDescent="0.25">
      <c r="A24" s="2" t="str">
        <f>Cuadro!C29&amp;"-"&amp;Cuadro!B29</f>
        <v>II-2013</v>
      </c>
      <c r="B24" s="34">
        <f>Cuadro!D29</f>
        <v>74.891548189999995</v>
      </c>
      <c r="C24" s="34">
        <f>Cuadro!E29</f>
        <v>92.876781370000003</v>
      </c>
      <c r="D24" s="34">
        <f>Cuadro!F29</f>
        <v>80.635382800000002</v>
      </c>
      <c r="F24" s="25">
        <f t="shared" si="4"/>
        <v>77</v>
      </c>
      <c r="G24" s="2">
        <f t="shared" si="0"/>
        <v>0</v>
      </c>
      <c r="H24" s="34">
        <f t="shared" si="1"/>
        <v>0</v>
      </c>
      <c r="I24" s="34">
        <f t="shared" si="2"/>
        <v>0</v>
      </c>
      <c r="J24" s="34">
        <f t="shared" si="3"/>
        <v>0</v>
      </c>
    </row>
    <row r="25" spans="1:10" x14ac:dyDescent="0.25">
      <c r="A25" s="2" t="str">
        <f>Cuadro!C30&amp;"-"&amp;Cuadro!B30</f>
        <v>III-2013</v>
      </c>
      <c r="B25" s="34">
        <f>Cuadro!D30</f>
        <v>75.396188960000003</v>
      </c>
      <c r="C25" s="34">
        <f>Cuadro!E30</f>
        <v>105.04428819</v>
      </c>
      <c r="D25" s="34">
        <f>Cuadro!F30</f>
        <v>71.775619840000005</v>
      </c>
      <c r="F25" s="25">
        <f t="shared" si="4"/>
        <v>78</v>
      </c>
      <c r="G25" s="2">
        <f t="shared" si="0"/>
        <v>0</v>
      </c>
      <c r="H25" s="34">
        <f t="shared" si="1"/>
        <v>0</v>
      </c>
      <c r="I25" s="34">
        <f t="shared" si="2"/>
        <v>0</v>
      </c>
      <c r="J25" s="34">
        <f t="shared" si="3"/>
        <v>0</v>
      </c>
    </row>
    <row r="26" spans="1:10" x14ac:dyDescent="0.25">
      <c r="A26" s="2" t="str">
        <f>Cuadro!C31&amp;"-"&amp;Cuadro!B31</f>
        <v>IV-2013</v>
      </c>
      <c r="B26" s="34">
        <f>Cuadro!D31</f>
        <v>82.878004919999995</v>
      </c>
      <c r="C26" s="34">
        <f>Cuadro!E31</f>
        <v>86.832589459999994</v>
      </c>
      <c r="D26" s="34">
        <f>Cuadro!F31</f>
        <v>95.445736940000003</v>
      </c>
      <c r="F26" s="25">
        <f t="shared" si="4"/>
        <v>79</v>
      </c>
      <c r="G26" s="2">
        <f t="shared" si="0"/>
        <v>0</v>
      </c>
      <c r="H26" s="34">
        <f t="shared" si="1"/>
        <v>0</v>
      </c>
      <c r="I26" s="34">
        <f t="shared" si="2"/>
        <v>0</v>
      </c>
      <c r="J26" s="34">
        <f t="shared" si="3"/>
        <v>0</v>
      </c>
    </row>
    <row r="27" spans="1:10" x14ac:dyDescent="0.25">
      <c r="A27" s="2" t="str">
        <f>Cuadro!C32&amp;"-"&amp;Cuadro!B32</f>
        <v>I-2014</v>
      </c>
      <c r="B27" s="34">
        <f>Cuadro!D32</f>
        <v>72.500444889999997</v>
      </c>
      <c r="C27" s="34">
        <f>Cuadro!E32</f>
        <v>77.042999899999998</v>
      </c>
      <c r="D27" s="34">
        <f>Cuadro!F32</f>
        <v>94.103870540000003</v>
      </c>
      <c r="F27" s="25">
        <f t="shared" si="4"/>
        <v>80</v>
      </c>
      <c r="G27" s="2">
        <f t="shared" si="0"/>
        <v>0</v>
      </c>
      <c r="H27" s="34">
        <f t="shared" si="1"/>
        <v>0</v>
      </c>
      <c r="I27" s="34">
        <f t="shared" si="2"/>
        <v>0</v>
      </c>
      <c r="J27" s="34">
        <f t="shared" si="3"/>
        <v>0</v>
      </c>
    </row>
    <row r="28" spans="1:10" x14ac:dyDescent="0.25">
      <c r="A28" s="2" t="str">
        <f>Cuadro!C33&amp;"-"&amp;Cuadro!B33</f>
        <v>II-2014</v>
      </c>
      <c r="B28" s="34">
        <f>Cuadro!D33</f>
        <v>78.769163680000005</v>
      </c>
      <c r="C28" s="34">
        <f>Cuadro!E33</f>
        <v>96.986977629999998</v>
      </c>
      <c r="D28" s="34">
        <f>Cuadro!F33</f>
        <v>81.216226750000004</v>
      </c>
      <c r="F28" s="25">
        <f t="shared" si="4"/>
        <v>81</v>
      </c>
      <c r="G28" s="2">
        <f t="shared" si="0"/>
        <v>0</v>
      </c>
      <c r="H28" s="34">
        <f t="shared" si="1"/>
        <v>0</v>
      </c>
      <c r="I28" s="34">
        <f t="shared" si="2"/>
        <v>0</v>
      </c>
      <c r="J28" s="34">
        <f t="shared" si="3"/>
        <v>0</v>
      </c>
    </row>
    <row r="29" spans="1:10" x14ac:dyDescent="0.25">
      <c r="A29" s="2" t="str">
        <f>Cuadro!C34&amp;"-"&amp;Cuadro!B34</f>
        <v>III-2014</v>
      </c>
      <c r="B29" s="34">
        <f>Cuadro!D34</f>
        <v>78.925862879999997</v>
      </c>
      <c r="C29" s="34">
        <f>Cuadro!E34</f>
        <v>94.047600720000005</v>
      </c>
      <c r="D29" s="34">
        <f>Cuadro!F34</f>
        <v>83.921187009999997</v>
      </c>
      <c r="F29" s="25">
        <f t="shared" si="4"/>
        <v>82</v>
      </c>
      <c r="G29" s="2">
        <f t="shared" si="0"/>
        <v>0</v>
      </c>
      <c r="H29" s="34">
        <f t="shared" si="1"/>
        <v>0</v>
      </c>
      <c r="I29" s="34">
        <f t="shared" si="2"/>
        <v>0</v>
      </c>
      <c r="J29" s="34">
        <f t="shared" si="3"/>
        <v>0</v>
      </c>
    </row>
    <row r="30" spans="1:10" x14ac:dyDescent="0.25">
      <c r="A30" s="2" t="str">
        <f>Cuadro!C35&amp;"-"&amp;Cuadro!B35</f>
        <v>IV-2014</v>
      </c>
      <c r="B30" s="34">
        <f>Cuadro!D35</f>
        <v>85.889214289999998</v>
      </c>
      <c r="C30" s="34">
        <f>Cuadro!E35</f>
        <v>89.424870929999997</v>
      </c>
      <c r="D30" s="34">
        <f>Cuadro!F35</f>
        <v>96.046226730000001</v>
      </c>
      <c r="F30" s="25">
        <f t="shared" si="4"/>
        <v>83</v>
      </c>
      <c r="G30" s="2">
        <f t="shared" si="0"/>
        <v>0</v>
      </c>
      <c r="H30" s="34">
        <f t="shared" si="1"/>
        <v>0</v>
      </c>
      <c r="I30" s="34">
        <f t="shared" si="2"/>
        <v>0</v>
      </c>
      <c r="J30" s="34">
        <f t="shared" si="3"/>
        <v>0</v>
      </c>
    </row>
    <row r="31" spans="1:10" x14ac:dyDescent="0.25">
      <c r="A31" s="2" t="str">
        <f>Cuadro!C36&amp;"-"&amp;Cuadro!B36</f>
        <v>I-2015</v>
      </c>
      <c r="B31" s="34">
        <f>Cuadro!D36</f>
        <v>76.128806490000002</v>
      </c>
      <c r="C31" s="34">
        <f>Cuadro!E36</f>
        <v>58.534112380000003</v>
      </c>
      <c r="D31" s="34">
        <f>Cuadro!F36</f>
        <v>130.05887233999999</v>
      </c>
      <c r="F31" s="25">
        <f t="shared" si="4"/>
        <v>84</v>
      </c>
      <c r="G31" s="2">
        <f t="shared" si="0"/>
        <v>0</v>
      </c>
      <c r="H31" s="34">
        <f t="shared" si="1"/>
        <v>0</v>
      </c>
      <c r="I31" s="34">
        <f t="shared" si="2"/>
        <v>0</v>
      </c>
      <c r="J31" s="34">
        <f t="shared" si="3"/>
        <v>0</v>
      </c>
    </row>
    <row r="32" spans="1:10" x14ac:dyDescent="0.25">
      <c r="A32" s="2" t="str">
        <f>Cuadro!C37&amp;"-"&amp;Cuadro!B37</f>
        <v>II-2015</v>
      </c>
      <c r="B32" s="34">
        <f>Cuadro!D37</f>
        <v>89.518822060000005</v>
      </c>
      <c r="C32" s="34">
        <f>Cuadro!E37</f>
        <v>89.771695739999998</v>
      </c>
      <c r="D32" s="34">
        <f>Cuadro!F37</f>
        <v>99.71831469</v>
      </c>
      <c r="F32" s="25">
        <f t="shared" si="4"/>
        <v>85</v>
      </c>
      <c r="G32" s="2">
        <f t="shared" si="0"/>
        <v>0</v>
      </c>
      <c r="H32" s="34">
        <f t="shared" si="1"/>
        <v>0</v>
      </c>
      <c r="I32" s="34">
        <f t="shared" si="2"/>
        <v>0</v>
      </c>
      <c r="J32" s="34">
        <f t="shared" si="3"/>
        <v>0</v>
      </c>
    </row>
    <row r="33" spans="1:10" x14ac:dyDescent="0.25">
      <c r="A33" s="2" t="str">
        <f>Cuadro!C38&amp;"-"&amp;Cuadro!B38</f>
        <v>III-2015</v>
      </c>
      <c r="B33" s="34">
        <f>Cuadro!D38</f>
        <v>88.466517589999995</v>
      </c>
      <c r="C33" s="34">
        <f>Cuadro!E38</f>
        <v>94.387335489999998</v>
      </c>
      <c r="D33" s="34">
        <f>Cuadro!F38</f>
        <v>93.72710558</v>
      </c>
      <c r="F33" s="25">
        <f t="shared" si="4"/>
        <v>86</v>
      </c>
      <c r="G33" s="2">
        <f t="shared" si="0"/>
        <v>0</v>
      </c>
      <c r="H33" s="34">
        <f t="shared" si="1"/>
        <v>0</v>
      </c>
      <c r="I33" s="34">
        <f t="shared" si="2"/>
        <v>0</v>
      </c>
      <c r="J33" s="34">
        <f t="shared" si="3"/>
        <v>0</v>
      </c>
    </row>
    <row r="34" spans="1:10" x14ac:dyDescent="0.25">
      <c r="A34" s="2" t="str">
        <f>Cuadro!C39&amp;"-"&amp;Cuadro!B39</f>
        <v>IV-2015</v>
      </c>
      <c r="B34" s="34">
        <f>Cuadro!D39</f>
        <v>93.262948260000002</v>
      </c>
      <c r="C34" s="34">
        <f>Cuadro!E39</f>
        <v>94.103918759999999</v>
      </c>
      <c r="D34" s="34">
        <f>Cuadro!F39</f>
        <v>99.106338489999999</v>
      </c>
      <c r="F34" s="25">
        <f t="shared" si="4"/>
        <v>87</v>
      </c>
      <c r="G34" s="2">
        <f t="shared" si="0"/>
        <v>0</v>
      </c>
      <c r="H34" s="34">
        <f t="shared" si="1"/>
        <v>0</v>
      </c>
      <c r="I34" s="34">
        <f t="shared" si="2"/>
        <v>0</v>
      </c>
      <c r="J34" s="34">
        <f t="shared" si="3"/>
        <v>0</v>
      </c>
    </row>
    <row r="35" spans="1:10" x14ac:dyDescent="0.25">
      <c r="A35" s="2" t="str">
        <f>Cuadro!C40&amp;"-"&amp;Cuadro!B40</f>
        <v>I-2016</v>
      </c>
      <c r="B35" s="34">
        <f>Cuadro!D40</f>
        <v>85.783148280000006</v>
      </c>
      <c r="C35" s="34">
        <f>Cuadro!E40</f>
        <v>80.096933590000006</v>
      </c>
      <c r="D35" s="34">
        <f>Cuadro!F40</f>
        <v>107.09916651</v>
      </c>
      <c r="F35" s="25">
        <f t="shared" si="4"/>
        <v>88</v>
      </c>
      <c r="G35" s="2">
        <f t="shared" si="0"/>
        <v>0</v>
      </c>
      <c r="H35" s="34">
        <f t="shared" si="1"/>
        <v>0</v>
      </c>
      <c r="I35" s="34">
        <f t="shared" si="2"/>
        <v>0</v>
      </c>
      <c r="J35" s="34">
        <f t="shared" si="3"/>
        <v>0</v>
      </c>
    </row>
    <row r="36" spans="1:10" x14ac:dyDescent="0.25">
      <c r="A36" s="2" t="str">
        <f>Cuadro!C41&amp;"-"&amp;Cuadro!B41</f>
        <v>II-2016</v>
      </c>
      <c r="B36" s="34">
        <f>Cuadro!D41</f>
        <v>93.855296210000006</v>
      </c>
      <c r="C36" s="34">
        <f>Cuadro!E41</f>
        <v>90.904089900000002</v>
      </c>
      <c r="D36" s="34">
        <f>Cuadro!F41</f>
        <v>103.24650554</v>
      </c>
      <c r="F36" s="25">
        <f t="shared" si="4"/>
        <v>89</v>
      </c>
      <c r="G36" s="2">
        <f t="shared" si="0"/>
        <v>0</v>
      </c>
      <c r="H36" s="34">
        <f t="shared" si="1"/>
        <v>0</v>
      </c>
      <c r="I36" s="34">
        <f t="shared" si="2"/>
        <v>0</v>
      </c>
      <c r="J36" s="34">
        <f t="shared" si="3"/>
        <v>0</v>
      </c>
    </row>
    <row r="37" spans="1:10" x14ac:dyDescent="0.25">
      <c r="A37" s="2" t="str">
        <f>Cuadro!C42&amp;"-"&amp;Cuadro!B42</f>
        <v>III-2016</v>
      </c>
      <c r="B37" s="34">
        <f>Cuadro!D42</f>
        <v>88.221352519999996</v>
      </c>
      <c r="C37" s="34">
        <f>Cuadro!E42</f>
        <v>113.20857708</v>
      </c>
      <c r="D37" s="34">
        <f>Cuadro!F42</f>
        <v>77.928152440000005</v>
      </c>
      <c r="F37" s="25">
        <f t="shared" si="4"/>
        <v>90</v>
      </c>
      <c r="G37" s="2">
        <f t="shared" si="0"/>
        <v>0</v>
      </c>
      <c r="H37" s="34">
        <f t="shared" si="1"/>
        <v>0</v>
      </c>
      <c r="I37" s="34">
        <f t="shared" si="2"/>
        <v>0</v>
      </c>
      <c r="J37" s="34">
        <f t="shared" si="3"/>
        <v>0</v>
      </c>
    </row>
    <row r="38" spans="1:10" x14ac:dyDescent="0.25">
      <c r="A38" s="2" t="str">
        <f>Cuadro!C43&amp;"-"&amp;Cuadro!B43</f>
        <v>IV-2016</v>
      </c>
      <c r="B38" s="34">
        <f>Cuadro!D43</f>
        <v>100.40416202</v>
      </c>
      <c r="C38" s="34">
        <f>Cuadro!E43</f>
        <v>88.444184969999995</v>
      </c>
      <c r="D38" s="34">
        <f>Cuadro!F43</f>
        <v>113.52262679</v>
      </c>
      <c r="F38" s="25">
        <f t="shared" si="4"/>
        <v>91</v>
      </c>
      <c r="G38" s="2">
        <f t="shared" si="0"/>
        <v>0</v>
      </c>
      <c r="H38" s="34">
        <f t="shared" si="1"/>
        <v>0</v>
      </c>
      <c r="I38" s="34">
        <f t="shared" si="2"/>
        <v>0</v>
      </c>
      <c r="J38" s="34">
        <f t="shared" si="3"/>
        <v>0</v>
      </c>
    </row>
    <row r="39" spans="1:10" x14ac:dyDescent="0.25">
      <c r="A39" s="2" t="str">
        <f>Cuadro!C44&amp;"-"&amp;Cuadro!B44</f>
        <v>I-2017</v>
      </c>
      <c r="B39" s="34">
        <f>Cuadro!D44</f>
        <v>89.231239459999998</v>
      </c>
      <c r="C39" s="34">
        <f>Cuadro!E44</f>
        <v>72.542305130000003</v>
      </c>
      <c r="D39" s="34">
        <f>Cuadro!F44</f>
        <v>123.00579544999999</v>
      </c>
      <c r="F39" s="25">
        <f t="shared" si="4"/>
        <v>92</v>
      </c>
      <c r="G39" s="2">
        <f t="shared" si="0"/>
        <v>0</v>
      </c>
      <c r="H39" s="34">
        <f t="shared" si="1"/>
        <v>0</v>
      </c>
      <c r="I39" s="34">
        <f t="shared" si="2"/>
        <v>0</v>
      </c>
      <c r="J39" s="34">
        <f t="shared" si="3"/>
        <v>0</v>
      </c>
    </row>
    <row r="40" spans="1:10" x14ac:dyDescent="0.25">
      <c r="A40" s="2" t="str">
        <f>Cuadro!C45&amp;"-"&amp;Cuadro!B45</f>
        <v>II-2017</v>
      </c>
      <c r="B40" s="34">
        <f>Cuadro!D45</f>
        <v>92.87387176</v>
      </c>
      <c r="C40" s="34">
        <f>Cuadro!E45</f>
        <v>92.634803779999999</v>
      </c>
      <c r="D40" s="34">
        <f>Cuadro!F45</f>
        <v>100.25807576</v>
      </c>
      <c r="F40" s="25">
        <f t="shared" si="4"/>
        <v>93</v>
      </c>
      <c r="G40" s="2">
        <f t="shared" si="0"/>
        <v>0</v>
      </c>
      <c r="H40" s="34">
        <f t="shared" si="1"/>
        <v>0</v>
      </c>
      <c r="I40" s="34">
        <f t="shared" si="2"/>
        <v>0</v>
      </c>
      <c r="J40" s="34">
        <f t="shared" si="3"/>
        <v>0</v>
      </c>
    </row>
    <row r="41" spans="1:10" x14ac:dyDescent="0.25">
      <c r="A41" s="2" t="str">
        <f>Cuadro!C46&amp;"-"&amp;Cuadro!B46</f>
        <v>III-2017</v>
      </c>
      <c r="B41" s="34">
        <f>Cuadro!D46</f>
        <v>86.185986290000002</v>
      </c>
      <c r="C41" s="34">
        <f>Cuadro!E46</f>
        <v>112.21045156</v>
      </c>
      <c r="D41" s="34">
        <f>Cuadro!F46</f>
        <v>76.807449829999996</v>
      </c>
      <c r="F41" s="25">
        <f t="shared" si="4"/>
        <v>94</v>
      </c>
      <c r="G41" s="2">
        <f t="shared" si="0"/>
        <v>0</v>
      </c>
      <c r="H41" s="34">
        <f t="shared" si="1"/>
        <v>0</v>
      </c>
      <c r="I41" s="34">
        <f t="shared" si="2"/>
        <v>0</v>
      </c>
      <c r="J41" s="34">
        <f t="shared" si="3"/>
        <v>0</v>
      </c>
    </row>
    <row r="42" spans="1:10" x14ac:dyDescent="0.25">
      <c r="A42" s="2" t="str">
        <f>Cuadro!C47&amp;"-"&amp;Cuadro!B47</f>
        <v>IV-2017</v>
      </c>
      <c r="B42" s="34">
        <f>Cuadro!D47</f>
        <v>103.28822999</v>
      </c>
      <c r="C42" s="34">
        <f>Cuadro!E47</f>
        <v>101.03318744000001</v>
      </c>
      <c r="D42" s="34">
        <f>Cuadro!F47</f>
        <v>102.231982</v>
      </c>
      <c r="F42" s="25">
        <f t="shared" si="4"/>
        <v>95</v>
      </c>
      <c r="G42" s="2">
        <f t="shared" si="0"/>
        <v>0</v>
      </c>
      <c r="H42" s="34">
        <f t="shared" si="1"/>
        <v>0</v>
      </c>
      <c r="I42" s="34">
        <f t="shared" si="2"/>
        <v>0</v>
      </c>
      <c r="J42" s="34">
        <f t="shared" si="3"/>
        <v>0</v>
      </c>
    </row>
    <row r="43" spans="1:10" x14ac:dyDescent="0.25">
      <c r="A43" s="2" t="str">
        <f>Cuadro!C48&amp;"-"&amp;Cuadro!B48</f>
        <v>I-2018</v>
      </c>
      <c r="B43" s="34">
        <f>Cuadro!D48</f>
        <v>93.174826039999999</v>
      </c>
      <c r="C43" s="34">
        <f>Cuadro!E48</f>
        <v>95.488182039999998</v>
      </c>
      <c r="D43" s="34">
        <f>Cuadro!F48</f>
        <v>97.577337889999995</v>
      </c>
      <c r="F43" s="25">
        <f t="shared" si="4"/>
        <v>96</v>
      </c>
      <c r="G43" s="2">
        <f t="shared" si="0"/>
        <v>0</v>
      </c>
      <c r="H43" s="34">
        <f t="shared" si="1"/>
        <v>0</v>
      </c>
      <c r="I43" s="34">
        <f t="shared" si="2"/>
        <v>0</v>
      </c>
      <c r="J43" s="34">
        <f t="shared" si="3"/>
        <v>0</v>
      </c>
    </row>
    <row r="44" spans="1:10" x14ac:dyDescent="0.25">
      <c r="A44" s="2" t="str">
        <f>Cuadro!C49&amp;"-"&amp;Cuadro!B49</f>
        <v>II-2018</v>
      </c>
      <c r="B44" s="34">
        <f>Cuadro!D49</f>
        <v>103.76718185</v>
      </c>
      <c r="C44" s="34">
        <f>Cuadro!E49</f>
        <v>103.16137594</v>
      </c>
      <c r="D44" s="34">
        <f>Cuadro!F49</f>
        <v>100.58724101</v>
      </c>
      <c r="F44" s="25">
        <f t="shared" si="4"/>
        <v>97</v>
      </c>
      <c r="G44" s="2">
        <f t="shared" si="0"/>
        <v>0</v>
      </c>
      <c r="H44" s="34">
        <f t="shared" si="1"/>
        <v>0</v>
      </c>
      <c r="I44" s="34">
        <f t="shared" si="2"/>
        <v>0</v>
      </c>
      <c r="J44" s="34">
        <f t="shared" si="3"/>
        <v>0</v>
      </c>
    </row>
    <row r="45" spans="1:10" x14ac:dyDescent="0.25">
      <c r="A45" s="2" t="str">
        <f>Cuadro!C50&amp;"-"&amp;Cuadro!B50</f>
        <v>III-2018</v>
      </c>
      <c r="B45" s="34">
        <f>Cuadro!D50</f>
        <v>97.380148879999993</v>
      </c>
      <c r="C45" s="34">
        <f>Cuadro!E50</f>
        <v>99.78674273</v>
      </c>
      <c r="D45" s="34">
        <f>Cuadro!F50</f>
        <v>97.588262940000007</v>
      </c>
      <c r="F45" s="25">
        <f t="shared" si="4"/>
        <v>98</v>
      </c>
      <c r="G45" s="2">
        <f t="shared" si="0"/>
        <v>0</v>
      </c>
      <c r="H45" s="34">
        <f t="shared" si="1"/>
        <v>0</v>
      </c>
      <c r="I45" s="34">
        <f t="shared" si="2"/>
        <v>0</v>
      </c>
      <c r="J45" s="34">
        <f t="shared" si="3"/>
        <v>0</v>
      </c>
    </row>
    <row r="46" spans="1:10" x14ac:dyDescent="0.25">
      <c r="A46" s="2" t="str">
        <f>Cuadro!C51&amp;"-"&amp;Cuadro!B51</f>
        <v>IV-2018</v>
      </c>
      <c r="B46" s="34">
        <f>Cuadro!D51</f>
        <v>105.56794296</v>
      </c>
      <c r="C46" s="34">
        <f>Cuadro!E51</f>
        <v>101.49349125000001</v>
      </c>
      <c r="D46" s="34">
        <f>Cuadro!F51</f>
        <v>104.01449556999999</v>
      </c>
      <c r="F46" s="25">
        <f t="shared" si="4"/>
        <v>99</v>
      </c>
      <c r="G46" s="2">
        <f t="shared" si="0"/>
        <v>0</v>
      </c>
      <c r="H46" s="34">
        <f t="shared" si="1"/>
        <v>0</v>
      </c>
      <c r="I46" s="34">
        <f t="shared" si="2"/>
        <v>0</v>
      </c>
      <c r="J46" s="34">
        <f t="shared" si="3"/>
        <v>0</v>
      </c>
    </row>
    <row r="47" spans="1:10" x14ac:dyDescent="0.25">
      <c r="A47" s="2" t="str">
        <f>Cuadro!C52&amp;"-"&amp;Cuadro!B52</f>
        <v>I-2019</v>
      </c>
      <c r="B47" s="34">
        <f>Cuadro!D52</f>
        <v>94.640855700000003</v>
      </c>
      <c r="C47" s="34">
        <f>Cuadro!E52</f>
        <v>90.479918859999998</v>
      </c>
      <c r="D47" s="34">
        <f>Cuadro!F52</f>
        <v>104.59874068000001</v>
      </c>
      <c r="F47" s="25">
        <f t="shared" si="4"/>
        <v>100</v>
      </c>
      <c r="G47" s="2">
        <f t="shared" si="0"/>
        <v>0</v>
      </c>
      <c r="H47" s="34">
        <f t="shared" si="1"/>
        <v>0</v>
      </c>
      <c r="I47" s="34">
        <f t="shared" si="2"/>
        <v>0</v>
      </c>
      <c r="J47" s="34">
        <f t="shared" si="3"/>
        <v>0</v>
      </c>
    </row>
    <row r="48" spans="1:10" x14ac:dyDescent="0.25">
      <c r="A48" s="2" t="str">
        <f>Cuadro!C53&amp;"-"&amp;Cuadro!B53</f>
        <v>II-2019</v>
      </c>
      <c r="B48" s="34">
        <f>Cuadro!D53</f>
        <v>102.51656772</v>
      </c>
      <c r="C48" s="34">
        <f>Cuadro!E53</f>
        <v>94.68873576</v>
      </c>
      <c r="D48" s="34">
        <f>Cuadro!F53</f>
        <v>108.26690936999999</v>
      </c>
      <c r="F48" s="25">
        <f t="shared" si="4"/>
        <v>101</v>
      </c>
      <c r="G48" s="2">
        <f t="shared" si="0"/>
        <v>0</v>
      </c>
      <c r="H48" s="34">
        <f t="shared" si="1"/>
        <v>0</v>
      </c>
      <c r="I48" s="34">
        <f t="shared" si="2"/>
        <v>0</v>
      </c>
      <c r="J48" s="34">
        <f t="shared" si="3"/>
        <v>0</v>
      </c>
    </row>
    <row r="49" spans="1:10" x14ac:dyDescent="0.25">
      <c r="A49" s="2" t="str">
        <f>Cuadro!C54&amp;"-"&amp;Cuadro!B54</f>
        <v>III-2019</v>
      </c>
      <c r="B49" s="34">
        <f>Cuadro!D54</f>
        <v>95.665402450000002</v>
      </c>
      <c r="C49" s="34">
        <f>Cuadro!E54</f>
        <v>91.386265989999998</v>
      </c>
      <c r="D49" s="34">
        <f>Cuadro!F54</f>
        <v>104.68247216</v>
      </c>
      <c r="F49" s="25">
        <f t="shared" si="4"/>
        <v>102</v>
      </c>
      <c r="G49" s="2">
        <f t="shared" ref="G49:G64" si="5">+INDEX($A$3:$A$216,F49)</f>
        <v>0</v>
      </c>
      <c r="H49" s="34">
        <f t="shared" ref="H49:H64" si="6">+INDEX($B$3:$B$216,F49)</f>
        <v>0</v>
      </c>
      <c r="I49" s="34">
        <f t="shared" ref="I49:I64" si="7">+INDEX($C$3:$C$216,F49)</f>
        <v>0</v>
      </c>
      <c r="J49" s="34">
        <f t="shared" ref="J49:J64" si="8">+INDEX($D$3:$D$216,F49)</f>
        <v>0</v>
      </c>
    </row>
    <row r="50" spans="1:10" x14ac:dyDescent="0.25">
      <c r="A50" s="2" t="str">
        <f>Cuadro!C55&amp;"-"&amp;Cuadro!B55</f>
        <v>IV-2019</v>
      </c>
      <c r="B50" s="34">
        <f>Cuadro!D55</f>
        <v>104.31195078</v>
      </c>
      <c r="C50" s="34">
        <f>Cuadro!E55</f>
        <v>92.091909139999999</v>
      </c>
      <c r="D50" s="34">
        <f>Cuadro!F55</f>
        <v>113.26939766</v>
      </c>
      <c r="F50" s="25">
        <f t="shared" si="4"/>
        <v>103</v>
      </c>
      <c r="G50" s="2">
        <f t="shared" si="5"/>
        <v>0</v>
      </c>
      <c r="H50" s="34">
        <f t="shared" si="6"/>
        <v>0</v>
      </c>
      <c r="I50" s="34">
        <f t="shared" si="7"/>
        <v>0</v>
      </c>
      <c r="J50" s="34">
        <f t="shared" si="8"/>
        <v>0</v>
      </c>
    </row>
    <row r="51" spans="1:10" x14ac:dyDescent="0.25">
      <c r="A51" s="2" t="str">
        <f>Cuadro!C56&amp;"-"&amp;Cuadro!B56</f>
        <v>I -2020</v>
      </c>
      <c r="B51" s="34">
        <f>Cuadro!D56</f>
        <v>93.401782440000005</v>
      </c>
      <c r="C51" s="34">
        <f>Cuadro!E56</f>
        <v>85.908549780000001</v>
      </c>
      <c r="D51" s="34">
        <f>Cuadro!F56</f>
        <v>108.72233635000001</v>
      </c>
      <c r="F51" s="25">
        <f t="shared" si="4"/>
        <v>104</v>
      </c>
      <c r="G51" s="2">
        <f t="shared" si="5"/>
        <v>0</v>
      </c>
      <c r="H51" s="34">
        <f t="shared" si="6"/>
        <v>0</v>
      </c>
      <c r="I51" s="34">
        <f t="shared" si="7"/>
        <v>0</v>
      </c>
      <c r="J51" s="34">
        <f t="shared" si="8"/>
        <v>0</v>
      </c>
    </row>
    <row r="52" spans="1:10" x14ac:dyDescent="0.25">
      <c r="A52" s="2" t="str">
        <f>Cuadro!C57&amp;"-"&amp;Cuadro!B57</f>
        <v>II-2020</v>
      </c>
      <c r="B52" s="34">
        <f>Cuadro!D57</f>
        <v>100.64113664</v>
      </c>
      <c r="C52" s="34">
        <f>Cuadro!E57</f>
        <v>69.34805077</v>
      </c>
      <c r="D52" s="34">
        <f>Cuadro!F57</f>
        <v>145.12467981</v>
      </c>
      <c r="F52" s="25">
        <f t="shared" si="4"/>
        <v>105</v>
      </c>
      <c r="G52" s="2">
        <f t="shared" si="5"/>
        <v>0</v>
      </c>
      <c r="H52" s="34">
        <f t="shared" si="6"/>
        <v>0</v>
      </c>
      <c r="I52" s="34">
        <f t="shared" si="7"/>
        <v>0</v>
      </c>
      <c r="J52" s="34">
        <f t="shared" si="8"/>
        <v>0</v>
      </c>
    </row>
    <row r="53" spans="1:10" x14ac:dyDescent="0.25">
      <c r="A53" s="2" t="str">
        <f>Cuadro!C58&amp;"-"&amp;Cuadro!B58</f>
        <v>III-2020</v>
      </c>
      <c r="B53" s="34">
        <f>Cuadro!D58</f>
        <v>94.096509510000004</v>
      </c>
      <c r="C53" s="34">
        <f>Cuadro!E58</f>
        <v>79.216152539999996</v>
      </c>
      <c r="D53" s="34">
        <f>Cuadro!F58</f>
        <v>118.78449848</v>
      </c>
      <c r="F53" s="25">
        <f t="shared" si="4"/>
        <v>106</v>
      </c>
      <c r="G53" s="2">
        <f t="shared" si="5"/>
        <v>0</v>
      </c>
      <c r="H53" s="34">
        <f t="shared" si="6"/>
        <v>0</v>
      </c>
      <c r="I53" s="34">
        <f t="shared" si="7"/>
        <v>0</v>
      </c>
      <c r="J53" s="34">
        <f t="shared" si="8"/>
        <v>0</v>
      </c>
    </row>
    <row r="54" spans="1:10" x14ac:dyDescent="0.25">
      <c r="A54" s="2" t="str">
        <f>Cuadro!C59&amp;"-"&amp;Cuadro!B59</f>
        <v>IV-2020</v>
      </c>
      <c r="B54" s="34">
        <f>Cuadro!D59</f>
        <v>104.47132729</v>
      </c>
      <c r="C54" s="34">
        <f>Cuadro!E59</f>
        <v>84.883900370000006</v>
      </c>
      <c r="D54" s="34">
        <f>Cuadro!F59</f>
        <v>123.07555005</v>
      </c>
      <c r="F54" s="25">
        <f t="shared" si="4"/>
        <v>107</v>
      </c>
      <c r="G54" s="2">
        <f t="shared" si="5"/>
        <v>0</v>
      </c>
      <c r="H54" s="34">
        <f t="shared" si="6"/>
        <v>0</v>
      </c>
      <c r="I54" s="34">
        <f t="shared" si="7"/>
        <v>0</v>
      </c>
      <c r="J54" s="34">
        <f t="shared" si="8"/>
        <v>0</v>
      </c>
    </row>
    <row r="55" spans="1:10" x14ac:dyDescent="0.25">
      <c r="A55" s="2" t="str">
        <f>Cuadro!C60&amp;"-"&amp;Cuadro!B60</f>
        <v>I -2021</v>
      </c>
      <c r="B55" s="34">
        <f>Cuadro!D60</f>
        <v>93.821279110000006</v>
      </c>
      <c r="C55" s="34">
        <f>Cuadro!E60</f>
        <v>86.070001570000002</v>
      </c>
      <c r="D55" s="34">
        <f>Cuadro!F60</f>
        <v>109.00578297</v>
      </c>
      <c r="F55" s="25">
        <f t="shared" si="4"/>
        <v>108</v>
      </c>
      <c r="G55" s="2">
        <f t="shared" si="5"/>
        <v>0</v>
      </c>
      <c r="H55" s="34">
        <f t="shared" si="6"/>
        <v>0</v>
      </c>
      <c r="I55" s="34">
        <f t="shared" si="7"/>
        <v>0</v>
      </c>
      <c r="J55" s="34">
        <f t="shared" si="8"/>
        <v>0</v>
      </c>
    </row>
    <row r="56" spans="1:10" x14ac:dyDescent="0.25">
      <c r="A56" s="2" t="str">
        <f>Cuadro!C61&amp;"-"&amp;Cuadro!B61</f>
        <v>II-2021</v>
      </c>
      <c r="B56" s="34">
        <f>Cuadro!D61</f>
        <v>103.40028203</v>
      </c>
      <c r="C56" s="34">
        <f>Cuadro!E61</f>
        <v>92.829278259999995</v>
      </c>
      <c r="D56" s="34">
        <f>Cuadro!F61</f>
        <v>111.38757509</v>
      </c>
      <c r="F56" s="25">
        <f t="shared" si="4"/>
        <v>109</v>
      </c>
      <c r="G56" s="2">
        <f t="shared" si="5"/>
        <v>0</v>
      </c>
      <c r="H56" s="34">
        <f t="shared" si="6"/>
        <v>0</v>
      </c>
      <c r="I56" s="34">
        <f t="shared" si="7"/>
        <v>0</v>
      </c>
      <c r="J56" s="34">
        <f t="shared" si="8"/>
        <v>0</v>
      </c>
    </row>
    <row r="57" spans="1:10" x14ac:dyDescent="0.25">
      <c r="A57" s="2" t="str">
        <f>Cuadro!C62&amp;"-"&amp;Cuadro!B62</f>
        <v>III-2021</v>
      </c>
      <c r="B57" s="34">
        <f>Cuadro!D62</f>
        <v>93.648138119999999</v>
      </c>
      <c r="C57" s="34">
        <f>Cuadro!E62</f>
        <v>89.118938619999994</v>
      </c>
      <c r="D57" s="34">
        <f>Cuadro!F62</f>
        <v>105.08219640999999</v>
      </c>
      <c r="F57" s="25">
        <f t="shared" si="4"/>
        <v>110</v>
      </c>
      <c r="G57" s="2">
        <f t="shared" si="5"/>
        <v>0</v>
      </c>
      <c r="H57" s="34">
        <f t="shared" si="6"/>
        <v>0</v>
      </c>
      <c r="I57" s="34">
        <f t="shared" si="7"/>
        <v>0</v>
      </c>
      <c r="J57" s="34">
        <f t="shared" si="8"/>
        <v>0</v>
      </c>
    </row>
    <row r="58" spans="1:10" x14ac:dyDescent="0.25">
      <c r="A58" s="2" t="str">
        <f>Cuadro!C63&amp;"-"&amp;Cuadro!B63</f>
        <v>IV-2021</v>
      </c>
      <c r="B58" s="34">
        <f>Cuadro!D63</f>
        <v>100.79248801</v>
      </c>
      <c r="C58" s="34">
        <f>Cuadro!E63</f>
        <v>91.993449400000003</v>
      </c>
      <c r="D58" s="34">
        <f>Cuadro!F63</f>
        <v>109.56485343999999</v>
      </c>
      <c r="F58" s="25">
        <f t="shared" si="4"/>
        <v>111</v>
      </c>
      <c r="G58" s="2">
        <f t="shared" si="5"/>
        <v>0</v>
      </c>
      <c r="H58" s="34">
        <f t="shared" si="6"/>
        <v>0</v>
      </c>
      <c r="I58" s="34">
        <f t="shared" si="7"/>
        <v>0</v>
      </c>
      <c r="J58" s="34">
        <f t="shared" si="8"/>
        <v>0</v>
      </c>
    </row>
    <row r="59" spans="1:10" x14ac:dyDescent="0.25">
      <c r="A59" s="2" t="str">
        <f>Cuadro!C64&amp;"-"&amp;Cuadro!B64</f>
        <v>I -2022</v>
      </c>
      <c r="B59" s="34">
        <f>Cuadro!D64</f>
        <v>97.315215769999995</v>
      </c>
      <c r="C59" s="34">
        <f>Cuadro!E64</f>
        <v>86.544903199999993</v>
      </c>
      <c r="D59" s="34">
        <f>Cuadro!F64</f>
        <v>112.44476818</v>
      </c>
      <c r="F59" s="25">
        <f t="shared" si="4"/>
        <v>112</v>
      </c>
      <c r="G59" s="2">
        <f t="shared" si="5"/>
        <v>0</v>
      </c>
      <c r="H59" s="34">
        <f t="shared" si="6"/>
        <v>0</v>
      </c>
      <c r="I59" s="34">
        <f t="shared" si="7"/>
        <v>0</v>
      </c>
      <c r="J59" s="34">
        <f t="shared" si="8"/>
        <v>0</v>
      </c>
    </row>
    <row r="60" spans="1:10" x14ac:dyDescent="0.25">
      <c r="A60" s="2" t="str">
        <f>Cuadro!C65&amp;"-"&amp;Cuadro!B65</f>
        <v>II-2022</v>
      </c>
      <c r="B60" s="34">
        <f>Cuadro!D65</f>
        <v>105.14255804</v>
      </c>
      <c r="C60" s="34">
        <f>Cuadro!E65</f>
        <v>93.894526029999994</v>
      </c>
      <c r="D60" s="34">
        <f>Cuadro!F65</f>
        <v>111.97943318999999</v>
      </c>
      <c r="F60" s="25">
        <f t="shared" si="4"/>
        <v>113</v>
      </c>
      <c r="G60" s="2">
        <f t="shared" si="5"/>
        <v>0</v>
      </c>
      <c r="H60" s="34">
        <f t="shared" si="6"/>
        <v>0</v>
      </c>
      <c r="I60" s="34">
        <f t="shared" si="7"/>
        <v>0</v>
      </c>
      <c r="J60" s="34">
        <f t="shared" si="8"/>
        <v>0</v>
      </c>
    </row>
    <row r="61" spans="1:10" x14ac:dyDescent="0.25">
      <c r="A61" s="2" t="str">
        <f>Cuadro!C66&amp;"-"&amp;Cuadro!B66</f>
        <v>III-2022</v>
      </c>
      <c r="B61" s="34">
        <f>Cuadro!D66</f>
        <v>99.224352710000005</v>
      </c>
      <c r="C61" s="34">
        <f>Cuadro!E66</f>
        <v>91.841252220000001</v>
      </c>
      <c r="D61" s="34">
        <f>Cuadro!F66</f>
        <v>108.03898065</v>
      </c>
      <c r="F61" s="25">
        <f t="shared" si="4"/>
        <v>114</v>
      </c>
      <c r="G61" s="2">
        <f t="shared" si="5"/>
        <v>0</v>
      </c>
      <c r="H61" s="34">
        <f t="shared" si="6"/>
        <v>0</v>
      </c>
      <c r="I61" s="34">
        <f t="shared" si="7"/>
        <v>0</v>
      </c>
      <c r="J61" s="34">
        <f t="shared" si="8"/>
        <v>0</v>
      </c>
    </row>
    <row r="62" spans="1:10" x14ac:dyDescent="0.25">
      <c r="A62" s="2" t="str">
        <f>Cuadro!C67&amp;"-"&amp;Cuadro!B67</f>
        <v>IV-2022</v>
      </c>
      <c r="B62" s="34">
        <f>Cuadro!D67</f>
        <v>106.26083961</v>
      </c>
      <c r="C62" s="34">
        <f>Cuadro!E67</f>
        <v>92.033847890000004</v>
      </c>
      <c r="D62" s="34">
        <f>Cuadro!F67</f>
        <v>115.45843409</v>
      </c>
      <c r="F62" s="25">
        <f t="shared" si="4"/>
        <v>115</v>
      </c>
      <c r="G62" s="2">
        <f t="shared" si="5"/>
        <v>0</v>
      </c>
      <c r="H62" s="34">
        <f t="shared" si="6"/>
        <v>0</v>
      </c>
      <c r="I62" s="34">
        <f t="shared" si="7"/>
        <v>0</v>
      </c>
      <c r="J62" s="34">
        <f t="shared" si="8"/>
        <v>0</v>
      </c>
    </row>
    <row r="63" spans="1:10" x14ac:dyDescent="0.25">
      <c r="A63" s="2" t="str">
        <f>Cuadro!C68&amp;"-"&amp;Cuadro!B68</f>
        <v>I -2023</v>
      </c>
      <c r="B63" s="34">
        <f>Cuadro!D68</f>
        <v>103.95164971</v>
      </c>
      <c r="C63" s="34">
        <f>Cuadro!E68</f>
        <v>87.054309099999998</v>
      </c>
      <c r="D63" s="34">
        <f>Cuadro!F68</f>
        <v>119.41011397</v>
      </c>
      <c r="F63" s="25">
        <f t="shared" si="4"/>
        <v>116</v>
      </c>
      <c r="G63" s="2">
        <f t="shared" si="5"/>
        <v>0</v>
      </c>
      <c r="H63" s="34">
        <f t="shared" si="6"/>
        <v>0</v>
      </c>
      <c r="I63" s="34">
        <f t="shared" si="7"/>
        <v>0</v>
      </c>
      <c r="J63" s="34">
        <f t="shared" si="8"/>
        <v>0</v>
      </c>
    </row>
    <row r="64" spans="1:10" x14ac:dyDescent="0.25">
      <c r="A64" s="2" t="str">
        <f>Cuadro!C69&amp;"-"&amp;Cuadro!B69</f>
        <v>II-2023</v>
      </c>
      <c r="B64" s="34">
        <f>Cuadro!D69</f>
        <v>114.15435615</v>
      </c>
      <c r="C64" s="34">
        <f>Cuadro!E69</f>
        <v>90.928577649999994</v>
      </c>
      <c r="D64" s="34">
        <f>Cuadro!F69</f>
        <v>125.54288112</v>
      </c>
      <c r="F64" s="25">
        <f t="shared" si="4"/>
        <v>117</v>
      </c>
      <c r="G64" s="2">
        <f t="shared" si="5"/>
        <v>0</v>
      </c>
      <c r="H64" s="34">
        <f t="shared" si="6"/>
        <v>0</v>
      </c>
      <c r="I64" s="34">
        <f t="shared" si="7"/>
        <v>0</v>
      </c>
      <c r="J64" s="34">
        <f t="shared" si="8"/>
        <v>0</v>
      </c>
    </row>
    <row r="65" spans="1:4" x14ac:dyDescent="0.25">
      <c r="A65" s="2" t="str">
        <f>Cuadro!C70&amp;"-"&amp;Cuadro!B70</f>
        <v>III -2023</v>
      </c>
      <c r="B65" s="34">
        <f>Cuadro!D70</f>
        <v>106.24846393</v>
      </c>
      <c r="C65" s="34">
        <f>Cuadro!E70</f>
        <v>91.424292690000001</v>
      </c>
      <c r="D65" s="34">
        <f>Cuadro!F70</f>
        <v>116.21469612</v>
      </c>
    </row>
    <row r="66" spans="1:4" x14ac:dyDescent="0.25">
      <c r="A66" s="2" t="str">
        <f>Cuadro!C71&amp;"-"&amp;Cuadro!B71</f>
        <v>IV-2023</v>
      </c>
      <c r="B66" s="34">
        <f>Cuadro!D71</f>
        <v>114.87434768</v>
      </c>
      <c r="C66" s="34">
        <f>Cuadro!E71</f>
        <v>90.710806300000002</v>
      </c>
      <c r="D66" s="34">
        <f>Cuadro!F71</f>
        <v>126.63799648</v>
      </c>
    </row>
    <row r="67" spans="1:4" x14ac:dyDescent="0.25">
      <c r="A67" s="2" t="str">
        <f>Cuadro!C72&amp;"-"&amp;Cuadro!B72</f>
        <v>I P/-2024</v>
      </c>
      <c r="B67" s="34">
        <f>Cuadro!D72</f>
        <v>105.26669867</v>
      </c>
      <c r="C67" s="34">
        <f>Cuadro!E72</f>
        <v>81.585517600000003</v>
      </c>
      <c r="D67" s="34">
        <f>Cuadro!F72</f>
        <v>129.02620680000001</v>
      </c>
    </row>
    <row r="68" spans="1:4" x14ac:dyDescent="0.25">
      <c r="A68" s="2" t="str">
        <f>Cuadro!C73&amp;"-"&amp;Cuadro!B73</f>
        <v>II-2024</v>
      </c>
      <c r="B68" s="34">
        <f>Cuadro!D73</f>
        <v>118.00961995</v>
      </c>
      <c r="C68" s="34">
        <f>Cuadro!E73</f>
        <v>82.948469070000002</v>
      </c>
      <c r="D68" s="34">
        <f>Cuadro!F73</f>
        <v>142.2685931</v>
      </c>
    </row>
    <row r="69" spans="1:4" x14ac:dyDescent="0.25">
      <c r="A69" s="2" t="str">
        <f>Cuadro!C74&amp;"-"&amp;Cuadro!B74</f>
        <v>lll-2024</v>
      </c>
      <c r="B69" s="34">
        <f>Cuadro!D74</f>
        <v>109.24734619</v>
      </c>
      <c r="C69" s="34">
        <f>Cuadro!E74</f>
        <v>82.679228629999997</v>
      </c>
      <c r="D69" s="34">
        <f>Cuadro!F74</f>
        <v>132.13396882999999</v>
      </c>
    </row>
    <row r="70" spans="1:4" x14ac:dyDescent="0.25">
      <c r="A70" s="2" t="str">
        <f>Cuadro!C75&amp;"-"&amp;Cuadro!B75</f>
        <v>IV-2024</v>
      </c>
      <c r="B70" s="34">
        <f>Cuadro!D75</f>
        <v>116.42808561</v>
      </c>
      <c r="C70" s="34">
        <f>Cuadro!E75</f>
        <v>83.80471129</v>
      </c>
      <c r="D70" s="34">
        <f>Cuadro!F75</f>
        <v>138.92785241000001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2023-08-25T20:03:06Z</cp:lastPrinted>
  <dcterms:created xsi:type="dcterms:W3CDTF">2014-05-22T21:22:33Z</dcterms:created>
  <dcterms:modified xsi:type="dcterms:W3CDTF">2025-04-14T22:01:36Z</dcterms:modified>
</cp:coreProperties>
</file>