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D64712E3-34BC-45AB-ACCF-73B351422B6C}"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7" state="hidden" r:id="rId4"/>
  </sheets>
  <definedNames>
    <definedName name="_xlnm.Print_Area" localSheetId="2">Glosario!$B$1:$B$33</definedName>
    <definedName name="_xlnm.Print_Area" localSheetId="0">Gráfica!$A$1:$J$46</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4" i="7" l="1"/>
  <c r="B74" i="7"/>
  <c r="C74" i="7"/>
  <c r="D74" i="7"/>
  <c r="A73" i="7"/>
  <c r="B73" i="7"/>
  <c r="C73" i="7"/>
  <c r="D73" i="7"/>
  <c r="A72" i="7"/>
  <c r="B72" i="7"/>
  <c r="C72" i="7"/>
  <c r="D72" i="7"/>
  <c r="A70" i="7"/>
  <c r="B70" i="7"/>
  <c r="C70" i="7"/>
  <c r="D70" i="7"/>
  <c r="A71" i="7"/>
  <c r="B71" i="7"/>
  <c r="C71" i="7"/>
  <c r="D71" i="7"/>
  <c r="A69" i="7"/>
  <c r="B69" i="7"/>
  <c r="C69" i="7"/>
  <c r="D69" i="7"/>
  <c r="A67" i="7"/>
  <c r="B67" i="7"/>
  <c r="C67" i="7"/>
  <c r="D67" i="7"/>
  <c r="A68" i="7"/>
  <c r="B68" i="7"/>
  <c r="C68" i="7"/>
  <c r="D68" i="7"/>
  <c r="F4" i="7"/>
  <c r="F5" i="7" s="1"/>
  <c r="A4" i="7"/>
  <c r="B4" i="7"/>
  <c r="C4" i="7"/>
  <c r="D4" i="7"/>
  <c r="A5" i="7"/>
  <c r="B5" i="7"/>
  <c r="C5" i="7"/>
  <c r="D5" i="7"/>
  <c r="A6" i="7"/>
  <c r="B6" i="7"/>
  <c r="C6" i="7"/>
  <c r="D6" i="7"/>
  <c r="A7" i="7"/>
  <c r="B7" i="7"/>
  <c r="C7" i="7"/>
  <c r="D7" i="7"/>
  <c r="C8" i="7"/>
  <c r="D8" i="7"/>
  <c r="C9" i="7"/>
  <c r="D9" i="7"/>
  <c r="C10" i="7"/>
  <c r="D10" i="7"/>
  <c r="C11" i="7"/>
  <c r="D11" i="7"/>
  <c r="C12" i="7"/>
  <c r="D12" i="7"/>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29" i="7"/>
  <c r="D29" i="7"/>
  <c r="C30" i="7"/>
  <c r="D30" i="7"/>
  <c r="C31" i="7"/>
  <c r="D31" i="7"/>
  <c r="C32" i="7"/>
  <c r="D32" i="7"/>
  <c r="C33" i="7"/>
  <c r="D33" i="7"/>
  <c r="C34" i="7"/>
  <c r="D34" i="7"/>
  <c r="C35" i="7"/>
  <c r="D35" i="7"/>
  <c r="C36" i="7"/>
  <c r="D36" i="7"/>
  <c r="C37" i="7"/>
  <c r="D37" i="7"/>
  <c r="C38" i="7"/>
  <c r="D38" i="7"/>
  <c r="C39" i="7"/>
  <c r="D39" i="7"/>
  <c r="C40" i="7"/>
  <c r="D40" i="7"/>
  <c r="C41" i="7"/>
  <c r="D41" i="7"/>
  <c r="C42" i="7"/>
  <c r="D42" i="7"/>
  <c r="C43" i="7"/>
  <c r="D43" i="7"/>
  <c r="C44" i="7"/>
  <c r="D44" i="7"/>
  <c r="C45" i="7"/>
  <c r="D45" i="7"/>
  <c r="C46" i="7"/>
  <c r="D46" i="7"/>
  <c r="C47" i="7"/>
  <c r="D47" i="7"/>
  <c r="C48" i="7"/>
  <c r="D48" i="7"/>
  <c r="C49" i="7"/>
  <c r="D49" i="7"/>
  <c r="C50" i="7"/>
  <c r="D50" i="7"/>
  <c r="C51" i="7"/>
  <c r="D51" i="7"/>
  <c r="C52" i="7"/>
  <c r="D52" i="7"/>
  <c r="C53" i="7"/>
  <c r="D53" i="7"/>
  <c r="C54" i="7"/>
  <c r="D54" i="7"/>
  <c r="C55" i="7"/>
  <c r="D55" i="7"/>
  <c r="C56" i="7"/>
  <c r="D56" i="7"/>
  <c r="C57" i="7"/>
  <c r="D57" i="7"/>
  <c r="C58" i="7"/>
  <c r="D58" i="7"/>
  <c r="C59" i="7"/>
  <c r="D59" i="7"/>
  <c r="C60" i="7"/>
  <c r="D60" i="7"/>
  <c r="C61" i="7"/>
  <c r="D61" i="7"/>
  <c r="C62" i="7"/>
  <c r="D62" i="7"/>
  <c r="C63" i="7"/>
  <c r="D63" i="7"/>
  <c r="C64" i="7"/>
  <c r="D64" i="7"/>
  <c r="C65" i="7"/>
  <c r="D65" i="7"/>
  <c r="C66" i="7"/>
  <c r="D66" i="7"/>
  <c r="D3" i="7"/>
  <c r="C3"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3"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3" i="7"/>
  <c r="G3" i="7" l="1"/>
  <c r="H5" i="7"/>
  <c r="F6" i="7"/>
  <c r="G5" i="7"/>
  <c r="H4" i="7"/>
  <c r="G4" i="7"/>
  <c r="H3" i="7"/>
  <c r="G6" i="7" l="1"/>
  <c r="H6" i="7"/>
  <c r="F7" i="7"/>
  <c r="G7" i="7" l="1"/>
  <c r="F8" i="7"/>
  <c r="H7" i="7"/>
  <c r="H8" i="7" l="1"/>
  <c r="G8" i="7"/>
  <c r="F9" i="7"/>
  <c r="G9" i="7" l="1"/>
  <c r="F10" i="7"/>
  <c r="H9" i="7"/>
  <c r="G10" i="7" l="1"/>
  <c r="F11" i="7"/>
  <c r="H10" i="7"/>
  <c r="G11" i="7" l="1"/>
  <c r="H11" i="7"/>
  <c r="F12" i="7"/>
  <c r="G12" i="7" l="1"/>
  <c r="F13" i="7"/>
  <c r="H12" i="7"/>
  <c r="G13" i="7" l="1"/>
  <c r="F14" i="7"/>
  <c r="H13" i="7"/>
  <c r="F15" i="7" l="1"/>
  <c r="G14" i="7"/>
  <c r="H14" i="7"/>
  <c r="F16" i="7" l="1"/>
  <c r="H15" i="7"/>
  <c r="G15" i="7"/>
  <c r="G16" i="7" l="1"/>
  <c r="F17" i="7"/>
  <c r="H16" i="7"/>
  <c r="G17" i="7" l="1"/>
  <c r="F18" i="7"/>
  <c r="H17" i="7"/>
  <c r="G18" i="7" l="1"/>
  <c r="H18" i="7"/>
  <c r="F19" i="7"/>
  <c r="G19" i="7" l="1"/>
  <c r="F20" i="7"/>
  <c r="H19" i="7"/>
  <c r="G20" i="7" l="1"/>
  <c r="H20" i="7"/>
  <c r="F21" i="7"/>
  <c r="G21" i="7" l="1"/>
  <c r="F22" i="7"/>
  <c r="H21" i="7"/>
  <c r="G22" i="7" l="1"/>
  <c r="F23" i="7"/>
  <c r="H22" i="7"/>
  <c r="G23" i="7" l="1"/>
  <c r="F24" i="7"/>
  <c r="H23" i="7"/>
  <c r="G24" i="7" l="1"/>
  <c r="F25" i="7"/>
  <c r="H24" i="7"/>
  <c r="G25" i="7" l="1"/>
  <c r="F26" i="7"/>
  <c r="H25" i="7"/>
  <c r="G26" i="7" l="1"/>
  <c r="F27" i="7"/>
  <c r="H26" i="7"/>
  <c r="G27" i="7" l="1"/>
  <c r="H27" i="7"/>
  <c r="F28" i="7"/>
  <c r="G28" i="7" l="1"/>
  <c r="H28" i="7"/>
  <c r="F29" i="7"/>
  <c r="G29" i="7" l="1"/>
  <c r="H29" i="7"/>
  <c r="F30" i="7"/>
  <c r="G30" i="7" l="1"/>
  <c r="F31" i="7"/>
  <c r="H30" i="7"/>
  <c r="G31" i="7" l="1"/>
  <c r="H31" i="7"/>
  <c r="F32" i="7"/>
  <c r="G32" i="7" l="1"/>
  <c r="F33" i="7"/>
  <c r="H32" i="7"/>
  <c r="G33" i="7" l="1"/>
  <c r="H33" i="7"/>
  <c r="F34" i="7"/>
  <c r="G34" i="7" l="1"/>
  <c r="F35" i="7"/>
  <c r="H34" i="7"/>
  <c r="G35" i="7" l="1"/>
  <c r="F36" i="7"/>
  <c r="H35" i="7"/>
  <c r="G36" i="7" l="1"/>
  <c r="H36" i="7"/>
  <c r="F37" i="7"/>
  <c r="G37" i="7" l="1"/>
  <c r="H37" i="7"/>
  <c r="F38" i="7"/>
  <c r="G38" i="7" l="1"/>
  <c r="H38" i="7"/>
  <c r="F39" i="7"/>
  <c r="G39" i="7" l="1"/>
  <c r="H39" i="7"/>
  <c r="F40" i="7"/>
  <c r="G40" i="7" l="1"/>
  <c r="F41" i="7"/>
  <c r="H40" i="7"/>
  <c r="G41" i="7" l="1"/>
  <c r="F42" i="7"/>
  <c r="H41" i="7"/>
  <c r="G42" i="7" l="1"/>
  <c r="H42" i="7"/>
  <c r="F43" i="7"/>
  <c r="G43" i="7" l="1"/>
  <c r="F44" i="7"/>
  <c r="H43" i="7"/>
  <c r="G44" i="7" l="1"/>
  <c r="H44" i="7"/>
  <c r="F45" i="7"/>
  <c r="G45" i="7" l="1"/>
  <c r="H45" i="7"/>
  <c r="F46" i="7"/>
  <c r="G46" i="7" l="1"/>
  <c r="F47" i="7"/>
  <c r="H46" i="7"/>
  <c r="G47" i="7" l="1"/>
  <c r="F48" i="7"/>
  <c r="H47" i="7"/>
  <c r="G48" i="7" l="1"/>
  <c r="H48" i="7"/>
  <c r="F49" i="7"/>
  <c r="G49" i="7" l="1"/>
  <c r="H49" i="7"/>
  <c r="F50" i="7"/>
  <c r="G50" i="7" l="1"/>
  <c r="H50" i="7"/>
  <c r="F51" i="7"/>
  <c r="G51" i="7" l="1"/>
  <c r="H51" i="7"/>
  <c r="F52" i="7"/>
  <c r="G52" i="7" l="1"/>
  <c r="H52" i="7"/>
  <c r="F53" i="7"/>
  <c r="G53" i="7" l="1"/>
  <c r="F54" i="7"/>
  <c r="H53" i="7"/>
  <c r="G54" i="7" l="1"/>
  <c r="H54" i="7"/>
  <c r="F55" i="7"/>
  <c r="G55" i="7" l="1"/>
  <c r="F56" i="7"/>
  <c r="H55" i="7"/>
  <c r="G56" i="7" l="1"/>
  <c r="F57" i="7"/>
  <c r="H56" i="7"/>
  <c r="G57" i="7" l="1"/>
  <c r="F58" i="7"/>
  <c r="H57" i="7"/>
  <c r="G58" i="7" l="1"/>
  <c r="H58" i="7"/>
  <c r="F59" i="7"/>
  <c r="G59" i="7" l="1"/>
  <c r="H59" i="7"/>
  <c r="F60" i="7"/>
  <c r="G60" i="7" l="1"/>
  <c r="F61" i="7"/>
  <c r="H60" i="7"/>
  <c r="G61" i="7" l="1"/>
  <c r="H61" i="7"/>
  <c r="F62" i="7"/>
  <c r="G62" i="7" l="1"/>
  <c r="H62" i="7"/>
  <c r="F63" i="7"/>
  <c r="G63" i="7" l="1"/>
  <c r="F64" i="7"/>
  <c r="H63" i="7"/>
  <c r="G64" i="7" l="1"/>
  <c r="F65" i="7"/>
  <c r="H64" i="7"/>
  <c r="G65" i="7" l="1"/>
  <c r="F66" i="7"/>
  <c r="H65" i="7"/>
  <c r="G66" i="7" l="1"/>
  <c r="F67" i="7"/>
  <c r="F68" i="7" s="1"/>
  <c r="H66" i="7"/>
  <c r="H68" i="7" l="1"/>
  <c r="G68" i="7"/>
  <c r="G67" i="7"/>
  <c r="H67" i="7"/>
</calcChain>
</file>

<file path=xl/sharedStrings.xml><?xml version="1.0" encoding="utf-8"?>
<sst xmlns="http://schemas.openxmlformats.org/spreadsheetml/2006/main" count="197" uniqueCount="45">
  <si>
    <t>Índice</t>
  </si>
  <si>
    <t>Año</t>
  </si>
  <si>
    <t>Ver cuadro</t>
  </si>
  <si>
    <t>Ver gráfica</t>
  </si>
  <si>
    <t>Para profundizar en la metodología y más datos consultar:</t>
  </si>
  <si>
    <t>Ver glosario</t>
  </si>
  <si>
    <t>del  sector minería estatal</t>
  </si>
  <si>
    <t>(Miles de dólares)</t>
  </si>
  <si>
    <t>-</t>
  </si>
  <si>
    <t>2018 P/</t>
  </si>
  <si>
    <t>Extracción de petróleo y gas (211)</t>
  </si>
  <si>
    <t>Exportaciones totales del sector minería
(21)</t>
  </si>
  <si>
    <t>Minería de minerales metálicos y no metálicos, excepto petróleo y gas
(212)</t>
  </si>
  <si>
    <t>Notas:</t>
  </si>
  <si>
    <t>“-” No se dispone de información para determinar si se realizan exportaciones en el subsector correspondiente.</t>
  </si>
  <si>
    <t>R/ Resultados revisados a partir de 2007, lo anterior debido a la actualización de la metodología de cálculo derivado de la incorporación del Registro Estadístico de Negocios de México (RENEM) y la Encuesta Mensual de la Industria Manufacturera como fuentes estadísticas.</t>
  </si>
  <si>
    <t>P/ Cifras preliminares a partir de 2018.</t>
  </si>
  <si>
    <t>Fuente: INEGI. Exportaciones Trimestrales por Entidad Federativa.</t>
  </si>
  <si>
    <t>Exportaciones</t>
  </si>
  <si>
    <t>Es el total de mercancías, cuyo monto puede ser expresado en términos de volumen, peso o valor monetario que salen del territorio nacional de forma definitiva o temporal mediante un pedimento aduanero y cumpliendo con las disposiciones de la Ley y Normatividad Aduanera vigentes. Para clasificar las exportaciones se dispone de dos datos: el país destino y el país comprador, sin embargo para efectos de la Balanza Comercial de Mercancías de México se considera el "país de destino", para el registro de las exportaciones.</t>
  </si>
  <si>
    <t>Para el cálculo de las exportaciones por entidad federativa se centra en las actividades comprendidas en los subsectores SCIAN referentes a la extracción de petróleo, a la minería no petrolera y a las industrias manufactureras, que es donde se dispone de mayores elementos para la  identificación y seguimiento de las unidades económicas que participan en las exportaciones que realiza nuestro país.</t>
  </si>
  <si>
    <t>La unidad de observación básica es el establecimiento, con lo cual se puede  conocer su ubicación en alguna de las 32 entidades federativas del país para realizar la asignación de sus exportaciones. Por su parte, los registros de comercio exterior se captan a nivel de empresa y brindan los montos de las ventas al exterior que realiza cada una de estas unidades económicas.</t>
  </si>
  <si>
    <t>Para asignar los valores de exportación a las entidades federativas, se identifica la ubicación de los establecimientos y se asume que las mercancías son exportadas desde la entidad donde se realiza la producción. Tomando como base el valor de exportaciones de cada empresa en los registros de comercio exterior, se determinan dos criterios de asignación:</t>
  </si>
  <si>
    <t>a) Empresa Uniestablecimiento: El valor de exportaciones que registra el  establecimiento se asigna directamente a la entidad federativa de ubicación y  Subsector SCIAN en la que se encuentra clasificada.</t>
  </si>
  <si>
    <t xml:space="preserve">b) Empresa Multiestablecimiento: Las exportaciones son distribuidas de acuerdo a la participación porcentual que tiene cada establecimiento en la producción total de la empresa, asignándolos a la entidad federativa donde se ubican y considerando el Subsector SCIAN que corresponda. </t>
  </si>
  <si>
    <t>Los establecimientos que realizan una actividad diferente a la Minería y Extracción de Petróleo e Industrias Manufactureras, (como el comercio y los servicios), y que forman parte de una empresa multiestablecimiento son excluidos, ya que en ningún caso reportan valores de producción.</t>
  </si>
  <si>
    <t>https://www.inegi.org.mx/programas/exporta_ef/</t>
  </si>
  <si>
    <t>I</t>
  </si>
  <si>
    <t>II</t>
  </si>
  <si>
    <t>III</t>
  </si>
  <si>
    <t>IV</t>
  </si>
  <si>
    <t xml:space="preserve">I </t>
  </si>
  <si>
    <t>Trimestre</t>
  </si>
  <si>
    <t xml:space="preserve">Exportaciones trimestrales de mercancías por subsector de actividad SCIAN </t>
  </si>
  <si>
    <t>Tabla de datos</t>
  </si>
  <si>
    <t>Tabla de datos del gráfico</t>
  </si>
  <si>
    <t>Periodo</t>
  </si>
  <si>
    <t>https://sinegi.page.link/5JHH</t>
  </si>
  <si>
    <t xml:space="preserve">R/ Resultados revisados a partir de 2007, lo anterior debido a la actualización de la metodología de cálculo derivado de la incorporación del Registro Estadístico de Negocios de México (RENEM) y la Encuesta Mensual de la Industria Manufacturera como fuentes estadísticas. </t>
  </si>
  <si>
    <t xml:space="preserve">Fuente: INEGI. Exportaciones Trimestrales por Entidad Federativa.             
            </t>
  </si>
  <si>
    <t>Fecha de actualización:</t>
  </si>
  <si>
    <t>2007 R/</t>
  </si>
  <si>
    <t>Serie trimestral de 2007 a 2024</t>
  </si>
  <si>
    <t xml:space="preserve">Serie trimestral de 2007 a 2024 </t>
  </si>
  <si>
    <t>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</si>
</sst>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 ???\ ??0"/>
    <numFmt numFmtId="166" formatCode="_-* #,##0.00\ _€_-;\-* #,##0.00\ _€_-;_-* &quot;-&quot;??\ _€_-;_-@_-"/>
  </numFmts>
  <fonts count="25" x14ac:knownFonts="1">
    <font>
      <sz val="11"/>
      <color theme="1"/>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sz val="11"/>
      <color theme="1"/>
      <name val="Calibri"/>
      <family val="2"/>
      <scheme val="minor"/>
    </font>
    <font>
      <b/>
      <sz val="11"/>
      <color theme="0"/>
      <name val="Calibri"/>
      <family val="2"/>
      <scheme val="minor"/>
    </font>
    <font>
      <b/>
      <sz val="14"/>
      <color rgb="FF00B050"/>
      <name val="Calibri"/>
      <family val="2"/>
      <scheme val="minor"/>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0" fontId="2" fillId="0" borderId="0" applyNumberFormat="0" applyFill="0" applyBorder="0" applyAlignment="0" applyProtection="0"/>
    <xf numFmtId="0" fontId="6" fillId="0" borderId="0"/>
    <xf numFmtId="0" fontId="10" fillId="0" borderId="0" applyNumberFormat="0" applyFill="0" applyBorder="0" applyAlignment="0" applyProtection="0">
      <alignment vertical="top"/>
      <protection locked="0"/>
    </xf>
    <xf numFmtId="0" fontId="12" fillId="0" borderId="0"/>
    <xf numFmtId="0" fontId="6" fillId="0" borderId="0"/>
    <xf numFmtId="166" fontId="20" fillId="0" borderId="0" applyFont="0" applyFill="0" applyBorder="0" applyAlignment="0" applyProtection="0"/>
  </cellStyleXfs>
  <cellXfs count="59">
    <xf numFmtId="0" fontId="0" fillId="0" borderId="0" xfId="0"/>
    <xf numFmtId="0" fontId="0" fillId="0" borderId="0" xfId="0" applyAlignment="1">
      <alignment horizontal="center"/>
    </xf>
    <xf numFmtId="0" fontId="3" fillId="0" borderId="0" xfId="0" applyFont="1"/>
    <xf numFmtId="0" fontId="5" fillId="0" borderId="0" xfId="0" applyFont="1" applyAlignment="1">
      <alignment wrapText="1" readingOrder="1"/>
    </xf>
    <xf numFmtId="0" fontId="7" fillId="0" borderId="0" xfId="2" applyFont="1"/>
    <xf numFmtId="0" fontId="1" fillId="0" borderId="0" xfId="0" applyFont="1"/>
    <xf numFmtId="0" fontId="9" fillId="0" borderId="0" xfId="0" applyFont="1"/>
    <xf numFmtId="164" fontId="11" fillId="0" borderId="0" xfId="0" applyNumberFormat="1" applyFont="1" applyAlignment="1">
      <alignment horizontal="center" wrapText="1"/>
    </xf>
    <xf numFmtId="0" fontId="12" fillId="0" borderId="0" xfId="4"/>
    <xf numFmtId="0" fontId="15" fillId="0" borderId="0" xfId="0" applyFont="1"/>
    <xf numFmtId="1" fontId="11" fillId="0" borderId="0" xfId="0" applyNumberFormat="1" applyFont="1" applyAlignment="1">
      <alignment horizontal="center" vertical="center" wrapText="1"/>
    </xf>
    <xf numFmtId="0" fontId="16" fillId="0" borderId="0" xfId="0" applyFont="1" applyAlignment="1">
      <alignment vertical="center"/>
    </xf>
    <xf numFmtId="0" fontId="17" fillId="0" borderId="0" xfId="1" applyFont="1" applyAlignment="1" applyProtection="1">
      <alignment horizontal="right"/>
    </xf>
    <xf numFmtId="0" fontId="17" fillId="0" borderId="0" xfId="3" applyFont="1" applyFill="1" applyAlignment="1" applyProtection="1">
      <alignment horizontal="right"/>
    </xf>
    <xf numFmtId="0" fontId="17" fillId="0" borderId="0" xfId="1" applyFont="1" applyBorder="1" applyAlignment="1">
      <alignment horizontal="right"/>
    </xf>
    <xf numFmtId="0" fontId="17" fillId="0" borderId="0" xfId="1" applyFont="1" applyFill="1" applyBorder="1" applyAlignment="1">
      <alignment horizontal="right"/>
    </xf>
    <xf numFmtId="0" fontId="8" fillId="0" borderId="0" xfId="0" applyFont="1" applyAlignment="1">
      <alignment readingOrder="1"/>
    </xf>
    <xf numFmtId="0" fontId="3" fillId="0" borderId="1" xfId="5" quotePrefix="1" applyFont="1" applyBorder="1" applyAlignment="1">
      <alignment horizontal="center" vertical="top"/>
    </xf>
    <xf numFmtId="0" fontId="13" fillId="0" borderId="0" xfId="0" applyFont="1" applyAlignment="1">
      <alignment horizontal="justify" wrapText="1"/>
    </xf>
    <xf numFmtId="0" fontId="14" fillId="0" borderId="0" xfId="0" applyFont="1" applyAlignment="1">
      <alignment horizontal="justify" wrapText="1"/>
    </xf>
    <xf numFmtId="0" fontId="17" fillId="0" borderId="0" xfId="1" applyFont="1" applyAlignment="1">
      <alignment horizontal="justify"/>
    </xf>
    <xf numFmtId="0" fontId="17" fillId="0" borderId="0" xfId="1" applyFont="1" applyAlignment="1">
      <alignment horizontal="justify" wrapText="1"/>
    </xf>
    <xf numFmtId="1" fontId="3" fillId="0" borderId="2" xfId="0" applyNumberFormat="1" applyFont="1" applyBorder="1" applyAlignment="1">
      <alignment horizontal="center" vertical="center" wrapText="1"/>
    </xf>
    <xf numFmtId="164" fontId="3" fillId="0" borderId="1" xfId="0" applyNumberFormat="1" applyFont="1" applyBorder="1" applyAlignment="1">
      <alignment horizontal="center" wrapText="1"/>
    </xf>
    <xf numFmtId="164" fontId="18" fillId="0" borderId="1" xfId="5" applyNumberFormat="1" applyFont="1" applyBorder="1" applyAlignment="1">
      <alignment horizontal="center" vertical="center"/>
    </xf>
    <xf numFmtId="165" fontId="3" fillId="0" borderId="1" xfId="0" applyNumberFormat="1" applyFont="1" applyBorder="1" applyAlignment="1">
      <alignment horizontal="center" wrapText="1"/>
    </xf>
    <xf numFmtId="165" fontId="3" fillId="0" borderId="1" xfId="5" applyNumberFormat="1" applyFont="1" applyBorder="1" applyAlignment="1">
      <alignment horizontal="center" vertical="center"/>
    </xf>
    <xf numFmtId="0" fontId="19" fillId="0" borderId="0" xfId="0" applyFont="1" applyAlignment="1">
      <alignment horizontal="left" indent="1"/>
    </xf>
    <xf numFmtId="0" fontId="3" fillId="0" borderId="1" xfId="5" applyFont="1" applyBorder="1" applyAlignment="1">
      <alignment horizontal="center" vertical="top"/>
    </xf>
    <xf numFmtId="165" fontId="3" fillId="0" borderId="1" xfId="5" applyNumberFormat="1" applyFont="1" applyBorder="1" applyAlignment="1">
      <alignment horizontal="center" wrapText="1"/>
    </xf>
    <xf numFmtId="14" fontId="22" fillId="0" borderId="0" xfId="0" applyNumberFormat="1" applyFont="1"/>
    <xf numFmtId="164" fontId="0" fillId="0" borderId="0" xfId="6" applyNumberFormat="1" applyFont="1" applyAlignment="1">
      <alignment horizontal="center"/>
    </xf>
    <xf numFmtId="14" fontId="22" fillId="0" borderId="0" xfId="0" applyNumberFormat="1" applyFont="1" applyAlignment="1">
      <alignment horizontal="left"/>
    </xf>
    <xf numFmtId="14" fontId="21" fillId="2" borderId="3" xfId="0" applyNumberFormat="1" applyFont="1" applyFill="1" applyBorder="1"/>
    <xf numFmtId="0" fontId="21" fillId="2" borderId="3" xfId="0" applyFont="1" applyFill="1" applyBorder="1" applyAlignment="1">
      <alignment horizontal="center"/>
    </xf>
    <xf numFmtId="14" fontId="0" fillId="0" borderId="4" xfId="0" applyNumberFormat="1" applyBorder="1"/>
    <xf numFmtId="0" fontId="0" fillId="0" borderId="4" xfId="0" applyBorder="1" applyAlignment="1">
      <alignment horizontal="center"/>
    </xf>
    <xf numFmtId="14" fontId="0" fillId="0" borderId="0" xfId="0" applyNumberFormat="1"/>
    <xf numFmtId="164" fontId="21" fillId="2" borderId="0" xfId="6" applyNumberFormat="1" applyFont="1" applyFill="1" applyBorder="1" applyAlignment="1">
      <alignment horizontal="center"/>
    </xf>
    <xf numFmtId="165" fontId="0" fillId="0" borderId="4" xfId="6" applyNumberFormat="1" applyFont="1" applyBorder="1" applyAlignment="1">
      <alignment horizontal="center"/>
    </xf>
    <xf numFmtId="165" fontId="0" fillId="0" borderId="0" xfId="6" applyNumberFormat="1" applyFont="1" applyAlignment="1">
      <alignment horizontal="center"/>
    </xf>
    <xf numFmtId="165" fontId="21" fillId="2" borderId="3" xfId="6" applyNumberFormat="1" applyFont="1" applyFill="1" applyBorder="1" applyAlignment="1">
      <alignment horizontal="center"/>
    </xf>
    <xf numFmtId="165" fontId="21" fillId="2" borderId="0" xfId="6" applyNumberFormat="1" applyFont="1" applyFill="1" applyBorder="1" applyAlignment="1">
      <alignment horizontal="center"/>
    </xf>
    <xf numFmtId="165" fontId="0" fillId="0" borderId="0" xfId="0" applyNumberFormat="1" applyAlignment="1">
      <alignment horizontal="center"/>
    </xf>
    <xf numFmtId="0" fontId="11" fillId="0" borderId="0" xfId="0" applyFont="1" applyAlignment="1">
      <alignment wrapText="1"/>
    </xf>
    <xf numFmtId="0" fontId="4" fillId="0" borderId="0" xfId="0" applyFont="1" applyAlignment="1">
      <alignment vertical="center" readingOrder="1"/>
    </xf>
    <xf numFmtId="0" fontId="8" fillId="0" borderId="0" xfId="0" applyFont="1" applyAlignment="1">
      <alignment vertical="center" readingOrder="1"/>
    </xf>
    <xf numFmtId="0" fontId="0" fillId="0" borderId="0" xfId="0" applyAlignment="1">
      <alignment vertical="center"/>
    </xf>
    <xf numFmtId="0" fontId="23" fillId="0" borderId="0" xfId="3" applyFont="1" applyAlignment="1" applyProtection="1">
      <alignment horizontal="left"/>
    </xf>
    <xf numFmtId="0" fontId="23" fillId="0" borderId="0" xfId="1" applyFont="1" applyAlignment="1"/>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1" fontId="3" fillId="0" borderId="5" xfId="5" quotePrefix="1" applyNumberFormat="1" applyFont="1" applyBorder="1" applyAlignment="1">
      <alignment horizontal="center" vertical="center" wrapText="1"/>
    </xf>
    <xf numFmtId="0" fontId="3" fillId="0" borderId="6" xfId="5" applyFont="1" applyBorder="1" applyAlignment="1">
      <alignment horizontal="center" vertical="top"/>
    </xf>
    <xf numFmtId="165" fontId="3" fillId="0" borderId="6" xfId="5" applyNumberFormat="1" applyFont="1" applyBorder="1" applyAlignment="1">
      <alignment horizontal="center" wrapText="1"/>
    </xf>
    <xf numFmtId="0" fontId="11" fillId="0" borderId="0" xfId="0" applyFont="1"/>
    <xf numFmtId="0" fontId="7" fillId="0" borderId="0" xfId="0" applyFont="1"/>
    <xf numFmtId="0" fontId="11" fillId="0" borderId="0" xfId="0" applyFont="1" applyAlignment="1">
      <alignment horizontal="justify" wrapText="1"/>
    </xf>
    <xf numFmtId="0" fontId="7" fillId="0" borderId="0" xfId="0" applyFont="1" applyAlignment="1">
      <alignment horizontal="left" vertical="top"/>
    </xf>
  </cellXfs>
  <cellStyles count="7">
    <cellStyle name="Hipervínculo" xfId="1" builtinId="8"/>
    <cellStyle name="Hipervínculo 2" xfId="3" xr:uid="{00000000-0005-0000-0000-000001000000}"/>
    <cellStyle name="Millares 2" xfId="6" xr:uid="{119AB576-6732-46C0-89F1-7AE1916F3FE0}"/>
    <cellStyle name="Normal" xfId="0" builtinId="0"/>
    <cellStyle name="Normal 2" xfId="4" xr:uid="{00000000-0005-0000-0000-000004000000}"/>
    <cellStyle name="Normal 3 2" xfId="2" xr:uid="{00000000-0005-0000-0000-000005000000}"/>
    <cellStyle name="Normal 7" xfId="5" xr:uid="{4B27A112-BA09-470F-8BEF-38E564BCAF6C}"/>
  </cellStyles>
  <dxfs count="10">
    <dxf>
      <font>
        <b val="0"/>
        <i val="0"/>
        <strike val="0"/>
        <condense val="0"/>
        <extend val="0"/>
        <outline val="0"/>
        <shadow val="0"/>
        <u val="none"/>
        <vertAlign val="baseline"/>
        <sz val="11"/>
        <color theme="1"/>
        <name val="Arial Narrow"/>
        <family val="2"/>
        <scheme val="none"/>
      </font>
      <numFmt numFmtId="164"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 ???\ ??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 ???\ ??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Extracción de petróleo y gas</c:v>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dLbl>
              <c:idx val="11"/>
              <c:layout>
                <c:manualLayout>
                  <c:x val="-4.3315915367163199E-2"/>
                  <c:y val="-7.9854002624671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78-4F14-9551-04DC9C8426B5}"/>
                </c:ext>
              </c:extLst>
            </c:dLbl>
            <c:dLbl>
              <c:idx val="12"/>
              <c:layout>
                <c:manualLayout>
                  <c:x val="-4.5054289986893752E-2"/>
                  <c:y val="-5.0687335958005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78-4F14-9551-04DC9C8426B5}"/>
                </c:ext>
              </c:extLst>
            </c:dLbl>
            <c:dLbl>
              <c:idx val="13"/>
              <c:layout>
                <c:manualLayout>
                  <c:x val="-3.9839166127702094E-2"/>
                  <c:y val="-5.4854002624671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78-4F14-9551-04DC9C8426B5}"/>
                </c:ext>
              </c:extLst>
            </c:dLbl>
            <c:dLbl>
              <c:idx val="18"/>
              <c:layout>
                <c:manualLayout>
                  <c:x val="-2.4638380437125935E-4"/>
                  <c:y val="-5.0687335958005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21-4417-82BB-FC3D6E54BE91}"/>
                </c:ext>
              </c:extLst>
            </c:dLbl>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Datos!$G$3:$G$21</c:f>
              <c:strCache>
                <c:ptCount val="19"/>
                <c:pt idx="0">
                  <c:v>II-2020</c:v>
                </c:pt>
                <c:pt idx="1">
                  <c:v>III-2020</c:v>
                </c:pt>
                <c:pt idx="2">
                  <c:v>IV-2020</c:v>
                </c:pt>
                <c:pt idx="3">
                  <c:v>I-2021</c:v>
                </c:pt>
                <c:pt idx="4">
                  <c:v>II-2021</c:v>
                </c:pt>
                <c:pt idx="5">
                  <c:v>III-2021</c:v>
                </c:pt>
                <c:pt idx="6">
                  <c:v>IV-2021</c:v>
                </c:pt>
                <c:pt idx="7">
                  <c:v>I-2022</c:v>
                </c:pt>
                <c:pt idx="8">
                  <c:v>II-2022</c:v>
                </c:pt>
                <c:pt idx="9">
                  <c:v>III-2022</c:v>
                </c:pt>
                <c:pt idx="10">
                  <c:v>IV-2022</c:v>
                </c:pt>
                <c:pt idx="11">
                  <c:v>I-2023</c:v>
                </c:pt>
                <c:pt idx="12">
                  <c:v>II-2023</c:v>
                </c:pt>
                <c:pt idx="13">
                  <c:v>III-2023</c:v>
                </c:pt>
                <c:pt idx="14">
                  <c:v>IV-2023</c:v>
                </c:pt>
                <c:pt idx="15">
                  <c:v>I-2024</c:v>
                </c:pt>
                <c:pt idx="16">
                  <c:v>II-2024</c:v>
                </c:pt>
                <c:pt idx="17">
                  <c:v>III-2024</c:v>
                </c:pt>
                <c:pt idx="18">
                  <c:v>IV-2024</c:v>
                </c:pt>
              </c:strCache>
            </c:strRef>
          </c:cat>
          <c:val>
            <c:numRef>
              <c:f>Datos!$H$3:$H$21</c:f>
              <c:numCache>
                <c:formatCode>?\ ???\ ??0</c:formatCode>
                <c:ptCount val="19"/>
                <c:pt idx="0">
                  <c:v>1723019</c:v>
                </c:pt>
                <c:pt idx="1">
                  <c:v>2554957</c:v>
                </c:pt>
                <c:pt idx="2">
                  <c:v>2887323</c:v>
                </c:pt>
                <c:pt idx="3">
                  <c:v>3236970</c:v>
                </c:pt>
                <c:pt idx="4">
                  <c:v>3840652</c:v>
                </c:pt>
                <c:pt idx="5">
                  <c:v>4265651</c:v>
                </c:pt>
                <c:pt idx="6">
                  <c:v>4127792</c:v>
                </c:pt>
                <c:pt idx="7">
                  <c:v>4336956</c:v>
                </c:pt>
                <c:pt idx="8">
                  <c:v>5791313</c:v>
                </c:pt>
                <c:pt idx="9">
                  <c:v>4894578</c:v>
                </c:pt>
                <c:pt idx="10">
                  <c:v>3859120</c:v>
                </c:pt>
                <c:pt idx="11">
                  <c:v>3410479</c:v>
                </c:pt>
                <c:pt idx="12">
                  <c:v>3833862</c:v>
                </c:pt>
                <c:pt idx="13">
                  <c:v>4315955</c:v>
                </c:pt>
                <c:pt idx="14">
                  <c:v>3948489</c:v>
                </c:pt>
                <c:pt idx="15">
                  <c:v>3262479</c:v>
                </c:pt>
                <c:pt idx="16">
                  <c:v>3094428</c:v>
                </c:pt>
                <c:pt idx="17">
                  <c:v>2781151</c:v>
                </c:pt>
                <c:pt idx="18">
                  <c:v>3082966</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At val="-2.5"/>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legend>
      <c:legendPos val="b"/>
      <c:layout>
        <c:manualLayout>
          <c:xMode val="edge"/>
          <c:yMode val="edge"/>
          <c:x val="0.31300615994429265"/>
          <c:y val="0.8969432414698163"/>
          <c:w val="0.37217362115449854"/>
          <c:h val="8.527887139107612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54" min="1" page="15" val="54"/>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38100</xdr:rowOff>
        </xdr:from>
        <xdr:to>
          <xdr:col>9</xdr:col>
          <xdr:colOff>752475</xdr:colOff>
          <xdr:row>23</xdr:row>
          <xdr:rowOff>47625</xdr:rowOff>
        </xdr:to>
        <xdr:sp macro="" textlink="">
          <xdr:nvSpPr>
            <xdr:cNvPr id="1025" name="Scroll Bar 1" descr="Barra de desplazamiento"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F79" totalsRowShown="0" headerRowDxfId="9" dataDxfId="7" headerRowBorderDxfId="8" tableBorderDxfId="6" totalsRowBorderDxfId="5" headerRowCellStyle="Normal 3 2">
  <autoFilter ref="B7:F79" xr:uid="{81E58836-542B-4D88-AE81-0F24EFBD19E7}"/>
  <tableColumns count="5">
    <tableColumn id="1" xr3:uid="{0DF829C0-3CC5-4C53-BEA6-65F8BCBD1F53}" name="Año" dataDxfId="4"/>
    <tableColumn id="5" xr3:uid="{2B1221F1-8A3F-4C48-9D51-30D98FDA1097}" name="Trimestre" dataDxfId="3" dataCellStyle="Normal 7"/>
    <tableColumn id="2" xr3:uid="{EE638D2F-A67B-4B36-BEAE-D0A8C9F46A07}" name="Exportaciones totales del sector minería_x000a_(21)" dataDxfId="2"/>
    <tableColumn id="4" xr3:uid="{0B90B721-CEFA-4D45-AD81-2D6EC4125C3B}" name="Extracción de petróleo y gas (211)" dataDxfId="1" dataCellStyle="Normal 7"/>
    <tableColumn id="3" xr3:uid="{D02AC7EF-79FB-401D-B4AA-D844F0225C5F}" name="Minería de minerales metálicos y no metálicos, excepto petróleo y gas_x000a_(212)"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5JHH"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5JHH"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xporta_e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1"/>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5" customWidth="1"/>
    <col min="12" max="12" width="1.7109375" style="5" hidden="1" customWidth="1"/>
    <col min="13" max="13" width="1.7109375" hidden="1" customWidth="1"/>
    <col min="14" max="16384" width="11.42578125" hidden="1"/>
  </cols>
  <sheetData>
    <row r="1" spans="1:12" ht="15" customHeight="1" x14ac:dyDescent="0.3">
      <c r="A1" s="1"/>
      <c r="B1" s="1"/>
      <c r="C1" s="1"/>
      <c r="D1" s="1"/>
      <c r="J1" s="14" t="s">
        <v>2</v>
      </c>
    </row>
    <row r="2" spans="1:12" s="2" customFormat="1" ht="17.100000000000001" customHeight="1" x14ac:dyDescent="0.3">
      <c r="B2" s="45" t="s">
        <v>33</v>
      </c>
      <c r="C2" s="3"/>
      <c r="D2" s="3"/>
      <c r="J2" s="15" t="s">
        <v>5</v>
      </c>
      <c r="K2" s="6"/>
      <c r="L2" s="6"/>
    </row>
    <row r="3" spans="1:12" s="2" customFormat="1" ht="17.100000000000001" customHeight="1" x14ac:dyDescent="0.3">
      <c r="B3" s="45" t="s">
        <v>6</v>
      </c>
      <c r="C3" s="3"/>
      <c r="D3" s="3"/>
      <c r="J3" s="15"/>
      <c r="K3" s="6"/>
      <c r="L3" s="6"/>
    </row>
    <row r="4" spans="1:12" s="2" customFormat="1" ht="17.100000000000001" customHeight="1" x14ac:dyDescent="0.3">
      <c r="B4" s="45" t="s">
        <v>42</v>
      </c>
      <c r="C4" s="3"/>
      <c r="D4" s="3"/>
      <c r="H4" s="9"/>
      <c r="K4" s="6"/>
      <c r="L4" s="6"/>
    </row>
    <row r="5" spans="1:12" s="2" customFormat="1" ht="15" customHeight="1" x14ac:dyDescent="0.3">
      <c r="B5" s="46" t="s">
        <v>7</v>
      </c>
      <c r="C5" s="4"/>
      <c r="D5" s="4"/>
      <c r="K5" s="6"/>
      <c r="L5" s="6"/>
    </row>
    <row r="6" spans="1:12" s="2" customFormat="1" ht="6" customHeight="1" x14ac:dyDescent="0.3">
      <c r="B6" s="16"/>
      <c r="C6" s="4"/>
      <c r="D6" s="4"/>
      <c r="K6" s="6"/>
      <c r="L6" s="6"/>
    </row>
    <row r="7" spans="1:12" ht="15" customHeight="1" x14ac:dyDescent="0.25">
      <c r="K7" s="5" t="s">
        <v>0</v>
      </c>
      <c r="L7" s="5">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ht="12" customHeight="1" x14ac:dyDescent="0.25">
      <c r="B23" s="11"/>
      <c r="C23" s="11"/>
      <c r="D23" s="11"/>
      <c r="E23" s="11"/>
      <c r="F23" s="11"/>
      <c r="G23" s="11"/>
      <c r="H23" s="11"/>
      <c r="I23" s="11"/>
      <c r="J23" s="11"/>
    </row>
    <row r="24" spans="2:10" ht="12" customHeight="1" x14ac:dyDescent="0.25">
      <c r="B24" s="11"/>
      <c r="C24" s="11"/>
      <c r="D24" s="11"/>
      <c r="E24" s="11"/>
      <c r="F24" s="11"/>
      <c r="G24" s="11"/>
      <c r="H24" s="11"/>
      <c r="I24" s="11"/>
      <c r="J24" s="11"/>
    </row>
    <row r="25" spans="2:10" ht="12" customHeight="1" x14ac:dyDescent="0.25">
      <c r="B25" s="57" t="s">
        <v>38</v>
      </c>
      <c r="C25" s="57"/>
      <c r="D25" s="57"/>
      <c r="E25" s="57"/>
      <c r="F25" s="57"/>
      <c r="G25" s="57"/>
      <c r="H25" s="57"/>
      <c r="I25" s="57"/>
      <c r="J25" s="57"/>
    </row>
    <row r="26" spans="2:10" ht="12" customHeight="1" x14ac:dyDescent="0.25">
      <c r="B26" s="57"/>
      <c r="C26" s="57"/>
      <c r="D26" s="57"/>
      <c r="E26" s="57"/>
      <c r="F26" s="57"/>
      <c r="G26" s="57"/>
      <c r="H26" s="57"/>
      <c r="I26" s="57"/>
      <c r="J26" s="57"/>
    </row>
    <row r="27" spans="2:10" ht="12" customHeight="1" x14ac:dyDescent="0.25">
      <c r="B27" s="55" t="s">
        <v>16</v>
      </c>
      <c r="C27" s="55"/>
      <c r="D27" s="55"/>
      <c r="E27" s="55"/>
      <c r="F27" s="55"/>
      <c r="G27" s="55"/>
      <c r="H27" s="55"/>
      <c r="I27" s="55"/>
      <c r="J27" s="55"/>
    </row>
    <row r="28" spans="2:10" ht="12" customHeight="1" x14ac:dyDescent="0.25">
      <c r="B28" s="55" t="s">
        <v>39</v>
      </c>
      <c r="C28" s="55"/>
      <c r="D28" s="55"/>
      <c r="E28" s="55"/>
      <c r="F28" s="55"/>
      <c r="G28" s="55"/>
      <c r="H28" s="55"/>
      <c r="I28" s="55"/>
      <c r="J28" s="55"/>
    </row>
    <row r="29" spans="2:10" ht="12" customHeight="1" x14ac:dyDescent="0.25">
      <c r="B29" s="49" t="s">
        <v>37</v>
      </c>
      <c r="C29" s="55"/>
      <c r="D29" s="55"/>
      <c r="E29" s="55"/>
      <c r="F29" s="55"/>
      <c r="G29" s="55"/>
      <c r="H29" s="55"/>
      <c r="I29" s="55"/>
      <c r="J29" s="55"/>
    </row>
    <row r="30" spans="2:10" ht="12" customHeight="1" x14ac:dyDescent="0.25">
      <c r="B30" s="56" t="s">
        <v>40</v>
      </c>
      <c r="C30" s="56" t="s">
        <v>44</v>
      </c>
      <c r="D30" s="56"/>
      <c r="E30" s="56"/>
      <c r="F30" s="55"/>
      <c r="G30" s="55"/>
      <c r="H30" s="55"/>
      <c r="I30" s="55"/>
      <c r="J30" s="55"/>
    </row>
    <row r="31" spans="2:10" ht="15" customHeight="1" x14ac:dyDescent="0.25"/>
  </sheetData>
  <mergeCells count="1">
    <mergeCell ref="B25:J26"/>
  </mergeCells>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9" r:id="rId1" xr:uid="{4FBD2619-0710-4CA3-A8FB-09352F795276}"/>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Scroll Bar 1">
              <controlPr defaultSize="0" autoPict="0" altText="Barra de desplazamiento">
                <anchor moveWithCells="1">
                  <from>
                    <xdr:col>0</xdr:col>
                    <xdr:colOff>180975</xdr:colOff>
                    <xdr:row>22</xdr:row>
                    <xdr:rowOff>38100</xdr:rowOff>
                  </from>
                  <to>
                    <xdr:col>9</xdr:col>
                    <xdr:colOff>752475</xdr:colOff>
                    <xdr:row>23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H90"/>
  <sheetViews>
    <sheetView showGridLines="0" showRowColHeaders="0" workbookViewId="0"/>
  </sheetViews>
  <sheetFormatPr baseColWidth="10" defaultColWidth="0" defaultRowHeight="16.5" zeroHeight="1" x14ac:dyDescent="0.3"/>
  <cols>
    <col min="1" max="1" width="2.7109375" customWidth="1"/>
    <col min="2" max="2" width="16.28515625" style="2" customWidth="1"/>
    <col min="3" max="3" width="11.42578125" style="2" customWidth="1"/>
    <col min="4" max="5" width="25.7109375" style="2" customWidth="1"/>
    <col min="6" max="6" width="35.7109375" style="2" customWidth="1"/>
    <col min="7" max="7" width="2.7109375" customWidth="1"/>
    <col min="8" max="8" width="0" hidden="1" customWidth="1"/>
    <col min="9" max="16384" width="11.42578125" hidden="1"/>
  </cols>
  <sheetData>
    <row r="1" spans="2:6" ht="15" customHeight="1" x14ac:dyDescent="0.3">
      <c r="F1" s="13" t="s">
        <v>3</v>
      </c>
    </row>
    <row r="2" spans="2:6" s="47" customFormat="1" ht="17.100000000000001" customHeight="1" x14ac:dyDescent="0.25">
      <c r="B2" s="45" t="s">
        <v>33</v>
      </c>
      <c r="C2" s="45"/>
      <c r="D2" s="45"/>
      <c r="E2" s="45"/>
      <c r="F2" s="45"/>
    </row>
    <row r="3" spans="2:6" s="47" customFormat="1" ht="17.100000000000001" customHeight="1" x14ac:dyDescent="0.25">
      <c r="B3" s="45" t="s">
        <v>6</v>
      </c>
      <c r="C3" s="45"/>
      <c r="D3" s="45"/>
      <c r="E3" s="45"/>
      <c r="F3" s="45"/>
    </row>
    <row r="4" spans="2:6" s="47" customFormat="1" ht="17.100000000000001" customHeight="1" x14ac:dyDescent="0.25">
      <c r="B4" s="45" t="s">
        <v>43</v>
      </c>
      <c r="C4" s="45"/>
      <c r="D4" s="45"/>
      <c r="E4" s="45"/>
      <c r="F4" s="45"/>
    </row>
    <row r="5" spans="2:6" ht="15" customHeight="1" x14ac:dyDescent="0.25">
      <c r="B5" s="16" t="s">
        <v>7</v>
      </c>
      <c r="C5" s="16"/>
      <c r="D5" s="16"/>
      <c r="E5" s="16"/>
      <c r="F5"/>
    </row>
    <row r="6" spans="2:6" ht="6" customHeight="1" x14ac:dyDescent="0.25">
      <c r="B6" s="4"/>
      <c r="C6" s="4"/>
      <c r="D6" s="4"/>
      <c r="E6" s="4"/>
      <c r="F6" s="4"/>
    </row>
    <row r="7" spans="2:6" ht="45.75" customHeight="1" x14ac:dyDescent="0.25">
      <c r="B7" s="50" t="s">
        <v>1</v>
      </c>
      <c r="C7" s="50" t="s">
        <v>32</v>
      </c>
      <c r="D7" s="51" t="s">
        <v>11</v>
      </c>
      <c r="E7" s="51" t="s">
        <v>10</v>
      </c>
      <c r="F7" s="51" t="s">
        <v>12</v>
      </c>
    </row>
    <row r="8" spans="2:6" ht="15" customHeight="1" x14ac:dyDescent="0.3">
      <c r="B8" s="22" t="s">
        <v>41</v>
      </c>
      <c r="C8" s="22" t="s">
        <v>27</v>
      </c>
      <c r="D8" s="25">
        <v>5599017</v>
      </c>
      <c r="E8" s="25">
        <v>5599017</v>
      </c>
      <c r="F8" s="23" t="s">
        <v>8</v>
      </c>
    </row>
    <row r="9" spans="2:6" ht="15" customHeight="1" x14ac:dyDescent="0.3">
      <c r="B9" s="22">
        <v>2007</v>
      </c>
      <c r="C9" s="22" t="s">
        <v>28</v>
      </c>
      <c r="D9" s="29">
        <v>6790739</v>
      </c>
      <c r="E9" s="29">
        <v>6790739</v>
      </c>
      <c r="F9" s="23" t="s">
        <v>8</v>
      </c>
    </row>
    <row r="10" spans="2:6" ht="15" customHeight="1" x14ac:dyDescent="0.3">
      <c r="B10" s="22">
        <v>2007</v>
      </c>
      <c r="C10" s="22" t="s">
        <v>29</v>
      </c>
      <c r="D10" s="29">
        <v>7679436</v>
      </c>
      <c r="E10" s="29">
        <v>7679436</v>
      </c>
      <c r="F10" s="23" t="s">
        <v>8</v>
      </c>
    </row>
    <row r="11" spans="2:6" ht="15" customHeight="1" x14ac:dyDescent="0.3">
      <c r="B11" s="22">
        <v>2007</v>
      </c>
      <c r="C11" s="22" t="s">
        <v>30</v>
      </c>
      <c r="D11" s="29">
        <v>8763062</v>
      </c>
      <c r="E11" s="29">
        <v>8763062</v>
      </c>
      <c r="F11" s="23" t="s">
        <v>8</v>
      </c>
    </row>
    <row r="12" spans="2:6" ht="15" customHeight="1" x14ac:dyDescent="0.3">
      <c r="B12" s="22">
        <v>2008</v>
      </c>
      <c r="C12" s="22" t="s">
        <v>27</v>
      </c>
      <c r="D12" s="25">
        <v>8356134</v>
      </c>
      <c r="E12" s="25">
        <v>8356134</v>
      </c>
      <c r="F12" s="23" t="s">
        <v>8</v>
      </c>
    </row>
    <row r="13" spans="2:6" ht="15" customHeight="1" x14ac:dyDescent="0.3">
      <c r="B13" s="22">
        <v>2008</v>
      </c>
      <c r="C13" s="22" t="s">
        <v>28</v>
      </c>
      <c r="D13" s="25">
        <v>9772111</v>
      </c>
      <c r="E13" s="25">
        <v>9772111</v>
      </c>
      <c r="F13" s="23" t="s">
        <v>8</v>
      </c>
    </row>
    <row r="14" spans="2:6" ht="15" customHeight="1" x14ac:dyDescent="0.3">
      <c r="B14" s="22">
        <v>2008</v>
      </c>
      <c r="C14" s="22" t="s">
        <v>29</v>
      </c>
      <c r="D14" s="25">
        <v>9150046</v>
      </c>
      <c r="E14" s="25">
        <v>9150046</v>
      </c>
      <c r="F14" s="23" t="s">
        <v>8</v>
      </c>
    </row>
    <row r="15" spans="2:6" ht="15" customHeight="1" x14ac:dyDescent="0.3">
      <c r="B15" s="22">
        <v>2008</v>
      </c>
      <c r="C15" s="22" t="s">
        <v>30</v>
      </c>
      <c r="D15" s="25">
        <v>4361035</v>
      </c>
      <c r="E15" s="25">
        <v>4361035</v>
      </c>
      <c r="F15" s="23" t="s">
        <v>8</v>
      </c>
    </row>
    <row r="16" spans="2:6" ht="15" customHeight="1" x14ac:dyDescent="0.3">
      <c r="B16" s="22">
        <v>2009</v>
      </c>
      <c r="C16" s="28" t="s">
        <v>27</v>
      </c>
      <c r="D16" s="25">
        <v>3082757</v>
      </c>
      <c r="E16" s="29">
        <v>3082757</v>
      </c>
      <c r="F16" s="23" t="s">
        <v>8</v>
      </c>
    </row>
    <row r="17" spans="2:6" ht="15" customHeight="1" x14ac:dyDescent="0.3">
      <c r="B17" s="22">
        <v>2009</v>
      </c>
      <c r="C17" s="28" t="s">
        <v>28</v>
      </c>
      <c r="D17" s="25">
        <v>4164354</v>
      </c>
      <c r="E17" s="29">
        <v>4164354</v>
      </c>
      <c r="F17" s="23" t="s">
        <v>8</v>
      </c>
    </row>
    <row r="18" spans="2:6" ht="15" customHeight="1" x14ac:dyDescent="0.3">
      <c r="B18" s="22">
        <v>2009</v>
      </c>
      <c r="C18" s="28" t="s">
        <v>29</v>
      </c>
      <c r="D18" s="25">
        <v>4728999</v>
      </c>
      <c r="E18" s="29">
        <v>4728999</v>
      </c>
      <c r="F18" s="23" t="s">
        <v>8</v>
      </c>
    </row>
    <row r="19" spans="2:6" ht="15" customHeight="1" x14ac:dyDescent="0.3">
      <c r="B19" s="22">
        <v>2009</v>
      </c>
      <c r="C19" s="28" t="s">
        <v>30</v>
      </c>
      <c r="D19" s="25">
        <v>5441436</v>
      </c>
      <c r="E19" s="29">
        <v>5441436</v>
      </c>
      <c r="F19" s="23" t="s">
        <v>8</v>
      </c>
    </row>
    <row r="20" spans="2:6" ht="15" customHeight="1" x14ac:dyDescent="0.3">
      <c r="B20" s="22">
        <v>2010</v>
      </c>
      <c r="C20" s="28" t="s">
        <v>27</v>
      </c>
      <c r="D20" s="25">
        <v>5223272</v>
      </c>
      <c r="E20" s="29">
        <v>5223272</v>
      </c>
      <c r="F20" s="23" t="s">
        <v>8</v>
      </c>
    </row>
    <row r="21" spans="2:6" ht="15" customHeight="1" x14ac:dyDescent="0.3">
      <c r="B21" s="22">
        <v>2010</v>
      </c>
      <c r="C21" s="28" t="s">
        <v>28</v>
      </c>
      <c r="D21" s="25">
        <v>5521225</v>
      </c>
      <c r="E21" s="29">
        <v>5521225</v>
      </c>
      <c r="F21" s="23" t="s">
        <v>8</v>
      </c>
    </row>
    <row r="22" spans="2:6" ht="15" customHeight="1" x14ac:dyDescent="0.3">
      <c r="B22" s="22">
        <v>2010</v>
      </c>
      <c r="C22" s="28" t="s">
        <v>29</v>
      </c>
      <c r="D22" s="25">
        <v>5646352</v>
      </c>
      <c r="E22" s="29">
        <v>5646352</v>
      </c>
      <c r="F22" s="23" t="s">
        <v>8</v>
      </c>
    </row>
    <row r="23" spans="2:6" ht="15" customHeight="1" x14ac:dyDescent="0.3">
      <c r="B23" s="22">
        <v>2010</v>
      </c>
      <c r="C23" s="28" t="s">
        <v>30</v>
      </c>
      <c r="D23" s="25">
        <v>6956186</v>
      </c>
      <c r="E23" s="29">
        <v>6956186</v>
      </c>
      <c r="F23" s="23" t="s">
        <v>8</v>
      </c>
    </row>
    <row r="24" spans="2:6" ht="15" customHeight="1" x14ac:dyDescent="0.3">
      <c r="B24" s="22">
        <v>2011</v>
      </c>
      <c r="C24" s="28" t="s">
        <v>27</v>
      </c>
      <c r="D24" s="25">
        <v>7241323</v>
      </c>
      <c r="E24" s="29">
        <v>7241323</v>
      </c>
      <c r="F24" s="23" t="s">
        <v>8</v>
      </c>
    </row>
    <row r="25" spans="2:6" ht="15" customHeight="1" x14ac:dyDescent="0.3">
      <c r="B25" s="22">
        <v>2011</v>
      </c>
      <c r="C25" s="28" t="s">
        <v>28</v>
      </c>
      <c r="D25" s="25">
        <v>8095053</v>
      </c>
      <c r="E25" s="29">
        <v>8095053</v>
      </c>
      <c r="F25" s="23" t="s">
        <v>8</v>
      </c>
    </row>
    <row r="26" spans="2:6" ht="15" customHeight="1" x14ac:dyDescent="0.3">
      <c r="B26" s="22">
        <v>2011</v>
      </c>
      <c r="C26" s="28" t="s">
        <v>29</v>
      </c>
      <c r="D26" s="25">
        <v>7627263</v>
      </c>
      <c r="E26" s="29">
        <v>7627263</v>
      </c>
      <c r="F26" s="23" t="s">
        <v>8</v>
      </c>
    </row>
    <row r="27" spans="2:6" ht="15" customHeight="1" x14ac:dyDescent="0.3">
      <c r="B27" s="22">
        <v>2011</v>
      </c>
      <c r="C27" s="28" t="s">
        <v>30</v>
      </c>
      <c r="D27" s="25">
        <v>8146136</v>
      </c>
      <c r="E27" s="29">
        <v>8146136</v>
      </c>
      <c r="F27" s="23" t="s">
        <v>8</v>
      </c>
    </row>
    <row r="28" spans="2:6" ht="15" customHeight="1" x14ac:dyDescent="0.3">
      <c r="B28" s="22">
        <v>2012</v>
      </c>
      <c r="C28" s="28" t="s">
        <v>27</v>
      </c>
      <c r="D28" s="25">
        <v>7738851</v>
      </c>
      <c r="E28" s="29">
        <v>7738851</v>
      </c>
      <c r="F28" s="23" t="s">
        <v>8</v>
      </c>
    </row>
    <row r="29" spans="2:6" ht="15" customHeight="1" x14ac:dyDescent="0.3">
      <c r="B29" s="22">
        <v>2012</v>
      </c>
      <c r="C29" s="28" t="s">
        <v>28</v>
      </c>
      <c r="D29" s="25">
        <v>6925159</v>
      </c>
      <c r="E29" s="29">
        <v>6925159</v>
      </c>
      <c r="F29" s="23" t="s">
        <v>8</v>
      </c>
    </row>
    <row r="30" spans="2:6" ht="15" customHeight="1" x14ac:dyDescent="0.3">
      <c r="B30" s="22">
        <v>2012</v>
      </c>
      <c r="C30" s="28" t="s">
        <v>29</v>
      </c>
      <c r="D30" s="25">
        <v>7260482</v>
      </c>
      <c r="E30" s="29">
        <v>7260482</v>
      </c>
      <c r="F30" s="23" t="s">
        <v>8</v>
      </c>
    </row>
    <row r="31" spans="2:6" ht="15" customHeight="1" x14ac:dyDescent="0.3">
      <c r="B31" s="22">
        <v>2012</v>
      </c>
      <c r="C31" s="28" t="s">
        <v>30</v>
      </c>
      <c r="D31" s="25">
        <v>7257122</v>
      </c>
      <c r="E31" s="29">
        <v>7257122</v>
      </c>
      <c r="F31" s="23" t="s">
        <v>8</v>
      </c>
    </row>
    <row r="32" spans="2:6" ht="15" customHeight="1" x14ac:dyDescent="0.3">
      <c r="B32" s="22">
        <v>2013</v>
      </c>
      <c r="C32" s="28" t="s">
        <v>27</v>
      </c>
      <c r="D32" s="25">
        <v>6999959</v>
      </c>
      <c r="E32" s="29">
        <v>6999959</v>
      </c>
      <c r="F32" s="23" t="s">
        <v>8</v>
      </c>
    </row>
    <row r="33" spans="2:6" ht="15" customHeight="1" x14ac:dyDescent="0.3">
      <c r="B33" s="22">
        <v>2013</v>
      </c>
      <c r="C33" s="28" t="s">
        <v>28</v>
      </c>
      <c r="D33" s="25">
        <v>6480419</v>
      </c>
      <c r="E33" s="29">
        <v>6480419</v>
      </c>
      <c r="F33" s="23" t="s">
        <v>8</v>
      </c>
    </row>
    <row r="34" spans="2:6" ht="15" customHeight="1" x14ac:dyDescent="0.3">
      <c r="B34" s="22">
        <v>2013</v>
      </c>
      <c r="C34" s="28" t="s">
        <v>29</v>
      </c>
      <c r="D34" s="25">
        <v>7034818</v>
      </c>
      <c r="E34" s="29">
        <v>7034818</v>
      </c>
      <c r="F34" s="23" t="s">
        <v>8</v>
      </c>
    </row>
    <row r="35" spans="2:6" ht="15" customHeight="1" x14ac:dyDescent="0.3">
      <c r="B35" s="22">
        <v>2013</v>
      </c>
      <c r="C35" s="28" t="s">
        <v>30</v>
      </c>
      <c r="D35" s="25">
        <v>6584463</v>
      </c>
      <c r="E35" s="29">
        <v>6584463</v>
      </c>
      <c r="F35" s="23" t="s">
        <v>8</v>
      </c>
    </row>
    <row r="36" spans="2:6" ht="15" customHeight="1" x14ac:dyDescent="0.3">
      <c r="B36" s="22">
        <v>2014</v>
      </c>
      <c r="C36" s="28" t="s">
        <v>27</v>
      </c>
      <c r="D36" s="25">
        <v>6196364</v>
      </c>
      <c r="E36" s="29">
        <v>6196364</v>
      </c>
      <c r="F36" s="23" t="s">
        <v>8</v>
      </c>
    </row>
    <row r="37" spans="2:6" ht="15" customHeight="1" x14ac:dyDescent="0.3">
      <c r="B37" s="22">
        <v>2014</v>
      </c>
      <c r="C37" s="28" t="s">
        <v>28</v>
      </c>
      <c r="D37" s="25">
        <v>5894267</v>
      </c>
      <c r="E37" s="29">
        <v>5894267</v>
      </c>
      <c r="F37" s="23" t="s">
        <v>8</v>
      </c>
    </row>
    <row r="38" spans="2:6" ht="15" customHeight="1" x14ac:dyDescent="0.3">
      <c r="B38" s="22">
        <v>2014</v>
      </c>
      <c r="C38" s="28" t="s">
        <v>29</v>
      </c>
      <c r="D38" s="25">
        <v>5586720</v>
      </c>
      <c r="E38" s="29">
        <v>5586720</v>
      </c>
      <c r="F38" s="23" t="s">
        <v>8</v>
      </c>
    </row>
    <row r="39" spans="2:6" ht="15" customHeight="1" x14ac:dyDescent="0.3">
      <c r="B39" s="22">
        <v>2014</v>
      </c>
      <c r="C39" s="28" t="s">
        <v>30</v>
      </c>
      <c r="D39" s="25">
        <v>4408027</v>
      </c>
      <c r="E39" s="29">
        <v>4408027</v>
      </c>
      <c r="F39" s="23" t="s">
        <v>8</v>
      </c>
    </row>
    <row r="40" spans="2:6" ht="15" customHeight="1" x14ac:dyDescent="0.3">
      <c r="B40" s="22">
        <v>2015</v>
      </c>
      <c r="C40" s="28" t="s">
        <v>27</v>
      </c>
      <c r="D40" s="25">
        <v>3171130</v>
      </c>
      <c r="E40" s="29">
        <v>3171130</v>
      </c>
      <c r="F40" s="23" t="s">
        <v>8</v>
      </c>
    </row>
    <row r="41" spans="2:6" ht="15" customHeight="1" x14ac:dyDescent="0.3">
      <c r="B41" s="22">
        <v>2015</v>
      </c>
      <c r="C41" s="28" t="s">
        <v>28</v>
      </c>
      <c r="D41" s="25">
        <v>3101746</v>
      </c>
      <c r="E41" s="29">
        <v>3101746</v>
      </c>
      <c r="F41" s="23" t="s">
        <v>8</v>
      </c>
    </row>
    <row r="42" spans="2:6" ht="15" customHeight="1" x14ac:dyDescent="0.3">
      <c r="B42" s="22">
        <v>2015</v>
      </c>
      <c r="C42" s="28" t="s">
        <v>29</v>
      </c>
      <c r="D42" s="25">
        <v>2758803</v>
      </c>
      <c r="E42" s="29">
        <v>2758803</v>
      </c>
      <c r="F42" s="23" t="s">
        <v>8</v>
      </c>
    </row>
    <row r="43" spans="2:6" ht="15" customHeight="1" x14ac:dyDescent="0.3">
      <c r="B43" s="22">
        <v>2015</v>
      </c>
      <c r="C43" s="28" t="s">
        <v>30</v>
      </c>
      <c r="D43" s="25">
        <v>2126608</v>
      </c>
      <c r="E43" s="29">
        <v>2126608</v>
      </c>
      <c r="F43" s="23" t="s">
        <v>8</v>
      </c>
    </row>
    <row r="44" spans="2:6" ht="15" customHeight="1" x14ac:dyDescent="0.3">
      <c r="B44" s="22">
        <v>2016</v>
      </c>
      <c r="C44" s="28" t="s">
        <v>27</v>
      </c>
      <c r="D44" s="25">
        <v>1696400</v>
      </c>
      <c r="E44" s="29">
        <v>1696400</v>
      </c>
      <c r="F44" s="23" t="s">
        <v>8</v>
      </c>
    </row>
    <row r="45" spans="2:6" ht="15" customHeight="1" x14ac:dyDescent="0.3">
      <c r="B45" s="22">
        <v>2016</v>
      </c>
      <c r="C45" s="28" t="s">
        <v>28</v>
      </c>
      <c r="D45" s="25">
        <v>2395768</v>
      </c>
      <c r="E45" s="29">
        <v>2395768</v>
      </c>
      <c r="F45" s="23" t="s">
        <v>8</v>
      </c>
    </row>
    <row r="46" spans="2:6" ht="15" customHeight="1" x14ac:dyDescent="0.3">
      <c r="B46" s="22">
        <v>2016</v>
      </c>
      <c r="C46" s="28" t="s">
        <v>29</v>
      </c>
      <c r="D46" s="25">
        <v>2893603</v>
      </c>
      <c r="E46" s="29">
        <v>2893603</v>
      </c>
      <c r="F46" s="23" t="s">
        <v>8</v>
      </c>
    </row>
    <row r="47" spans="2:6" ht="15" customHeight="1" x14ac:dyDescent="0.3">
      <c r="B47" s="22">
        <v>2016</v>
      </c>
      <c r="C47" s="28" t="s">
        <v>30</v>
      </c>
      <c r="D47" s="25">
        <v>3023337</v>
      </c>
      <c r="E47" s="29">
        <v>3023337</v>
      </c>
      <c r="F47" s="23" t="s">
        <v>8</v>
      </c>
    </row>
    <row r="48" spans="2:6" ht="15" customHeight="1" x14ac:dyDescent="0.3">
      <c r="B48" s="22">
        <v>2017</v>
      </c>
      <c r="C48" s="28" t="s">
        <v>31</v>
      </c>
      <c r="D48" s="25">
        <v>2840838</v>
      </c>
      <c r="E48" s="29">
        <v>2840838</v>
      </c>
      <c r="F48" s="23" t="s">
        <v>8</v>
      </c>
    </row>
    <row r="49" spans="2:6" ht="15" customHeight="1" x14ac:dyDescent="0.3">
      <c r="B49" s="22">
        <v>2017</v>
      </c>
      <c r="C49" s="28" t="s">
        <v>28</v>
      </c>
      <c r="D49" s="25">
        <v>2656288</v>
      </c>
      <c r="E49" s="29">
        <v>2656288</v>
      </c>
      <c r="F49" s="23" t="s">
        <v>8</v>
      </c>
    </row>
    <row r="50" spans="2:6" ht="15" customHeight="1" x14ac:dyDescent="0.3">
      <c r="B50" s="22">
        <v>2017</v>
      </c>
      <c r="C50" s="28" t="s">
        <v>29</v>
      </c>
      <c r="D50" s="25">
        <v>3247071</v>
      </c>
      <c r="E50" s="29">
        <v>3247071</v>
      </c>
      <c r="F50" s="23" t="s">
        <v>8</v>
      </c>
    </row>
    <row r="51" spans="2:6" ht="15" customHeight="1" x14ac:dyDescent="0.3">
      <c r="B51" s="22">
        <v>2017</v>
      </c>
      <c r="C51" s="28" t="s">
        <v>30</v>
      </c>
      <c r="D51" s="25">
        <v>4415720</v>
      </c>
      <c r="E51" s="29">
        <v>4415720</v>
      </c>
      <c r="F51" s="23" t="s">
        <v>8</v>
      </c>
    </row>
    <row r="52" spans="2:6" ht="15" customHeight="1" x14ac:dyDescent="0.3">
      <c r="B52" s="22" t="s">
        <v>9</v>
      </c>
      <c r="C52" s="28" t="s">
        <v>27</v>
      </c>
      <c r="D52" s="25">
        <v>4295492</v>
      </c>
      <c r="E52" s="25">
        <v>4295492</v>
      </c>
      <c r="F52" s="23" t="s">
        <v>8</v>
      </c>
    </row>
    <row r="53" spans="2:6" ht="15" customHeight="1" x14ac:dyDescent="0.3">
      <c r="B53" s="22">
        <v>2018</v>
      </c>
      <c r="C53" s="28" t="s">
        <v>28</v>
      </c>
      <c r="D53" s="25">
        <v>4615823</v>
      </c>
      <c r="E53" s="25">
        <v>4615823</v>
      </c>
      <c r="F53" s="23" t="s">
        <v>8</v>
      </c>
    </row>
    <row r="54" spans="2:6" ht="15" customHeight="1" x14ac:dyDescent="0.3">
      <c r="B54" s="22">
        <v>2018</v>
      </c>
      <c r="C54" s="28" t="s">
        <v>29</v>
      </c>
      <c r="D54" s="25">
        <v>5005633</v>
      </c>
      <c r="E54" s="25">
        <v>5005633</v>
      </c>
      <c r="F54" s="23" t="s">
        <v>8</v>
      </c>
    </row>
    <row r="55" spans="2:6" ht="15" customHeight="1" x14ac:dyDescent="0.3">
      <c r="B55" s="22">
        <v>2018</v>
      </c>
      <c r="C55" s="28" t="s">
        <v>30</v>
      </c>
      <c r="D55" s="25">
        <v>4461497</v>
      </c>
      <c r="E55" s="25">
        <v>4461497</v>
      </c>
      <c r="F55" s="23" t="s">
        <v>8</v>
      </c>
    </row>
    <row r="56" spans="2:6" ht="15" customHeight="1" x14ac:dyDescent="0.3">
      <c r="B56" s="22">
        <v>2019</v>
      </c>
      <c r="C56" s="28" t="s">
        <v>27</v>
      </c>
      <c r="D56" s="25">
        <v>4566502</v>
      </c>
      <c r="E56" s="25">
        <v>4566502</v>
      </c>
      <c r="F56" s="23" t="s">
        <v>8</v>
      </c>
    </row>
    <row r="57" spans="2:6" ht="15" customHeight="1" x14ac:dyDescent="0.3">
      <c r="B57" s="22">
        <v>2019</v>
      </c>
      <c r="C57" s="28" t="s">
        <v>28</v>
      </c>
      <c r="D57" s="25">
        <v>4319014</v>
      </c>
      <c r="E57" s="25">
        <v>4319014</v>
      </c>
      <c r="F57" s="23" t="s">
        <v>8</v>
      </c>
    </row>
    <row r="58" spans="2:6" ht="15" customHeight="1" x14ac:dyDescent="0.3">
      <c r="B58" s="22">
        <v>2019</v>
      </c>
      <c r="C58" s="28" t="s">
        <v>29</v>
      </c>
      <c r="D58" s="25">
        <v>3812203</v>
      </c>
      <c r="E58" s="25">
        <v>3812203</v>
      </c>
      <c r="F58" s="23" t="s">
        <v>8</v>
      </c>
    </row>
    <row r="59" spans="2:6" ht="15" customHeight="1" x14ac:dyDescent="0.3">
      <c r="B59" s="22">
        <v>2019</v>
      </c>
      <c r="C59" s="28" t="s">
        <v>30</v>
      </c>
      <c r="D59" s="25">
        <v>3574764</v>
      </c>
      <c r="E59" s="25">
        <v>3574764</v>
      </c>
      <c r="F59" s="23" t="s">
        <v>8</v>
      </c>
    </row>
    <row r="60" spans="2:6" ht="15" customHeight="1" x14ac:dyDescent="0.3">
      <c r="B60" s="22">
        <v>2020</v>
      </c>
      <c r="C60" s="28" t="s">
        <v>27</v>
      </c>
      <c r="D60" s="25">
        <v>2922337</v>
      </c>
      <c r="E60" s="25">
        <v>2922337</v>
      </c>
      <c r="F60" s="23" t="s">
        <v>8</v>
      </c>
    </row>
    <row r="61" spans="2:6" ht="15" customHeight="1" x14ac:dyDescent="0.3">
      <c r="B61" s="22">
        <v>2020</v>
      </c>
      <c r="C61" s="28" t="s">
        <v>28</v>
      </c>
      <c r="D61" s="25">
        <v>1723019</v>
      </c>
      <c r="E61" s="25">
        <v>1723019</v>
      </c>
      <c r="F61" s="23" t="s">
        <v>8</v>
      </c>
    </row>
    <row r="62" spans="2:6" ht="15" customHeight="1" x14ac:dyDescent="0.3">
      <c r="B62" s="22">
        <v>2020</v>
      </c>
      <c r="C62" s="28" t="s">
        <v>29</v>
      </c>
      <c r="D62" s="25">
        <v>2554957</v>
      </c>
      <c r="E62" s="25">
        <v>2554957</v>
      </c>
      <c r="F62" s="23" t="s">
        <v>8</v>
      </c>
    </row>
    <row r="63" spans="2:6" ht="15" customHeight="1" x14ac:dyDescent="0.3">
      <c r="B63" s="22">
        <v>2020</v>
      </c>
      <c r="C63" s="22" t="s">
        <v>30</v>
      </c>
      <c r="D63" s="25">
        <v>2887323</v>
      </c>
      <c r="E63" s="25">
        <v>2887323</v>
      </c>
      <c r="F63" s="23" t="s">
        <v>8</v>
      </c>
    </row>
    <row r="64" spans="2:6" ht="15" customHeight="1" x14ac:dyDescent="0.3">
      <c r="B64" s="22">
        <v>2021</v>
      </c>
      <c r="C64" s="22" t="s">
        <v>27</v>
      </c>
      <c r="D64" s="25">
        <v>3236970</v>
      </c>
      <c r="E64" s="25">
        <v>3236970</v>
      </c>
      <c r="F64" s="23" t="s">
        <v>8</v>
      </c>
    </row>
    <row r="65" spans="2:6" ht="15" customHeight="1" x14ac:dyDescent="0.3">
      <c r="B65" s="22">
        <v>2021</v>
      </c>
      <c r="C65" s="22" t="s">
        <v>28</v>
      </c>
      <c r="D65" s="25">
        <v>3840652</v>
      </c>
      <c r="E65" s="25">
        <v>3840652</v>
      </c>
      <c r="F65" s="23" t="s">
        <v>8</v>
      </c>
    </row>
    <row r="66" spans="2:6" ht="15" customHeight="1" x14ac:dyDescent="0.3">
      <c r="B66" s="22">
        <v>2021</v>
      </c>
      <c r="C66" s="22" t="s">
        <v>29</v>
      </c>
      <c r="D66" s="25">
        <v>4265651</v>
      </c>
      <c r="E66" s="25">
        <v>4265651</v>
      </c>
      <c r="F66" s="23" t="s">
        <v>8</v>
      </c>
    </row>
    <row r="67" spans="2:6" ht="15" customHeight="1" x14ac:dyDescent="0.3">
      <c r="B67" s="22">
        <v>2021</v>
      </c>
      <c r="C67" s="22" t="s">
        <v>30</v>
      </c>
      <c r="D67" s="25">
        <v>4127792</v>
      </c>
      <c r="E67" s="25">
        <v>4127792</v>
      </c>
      <c r="F67" s="23" t="s">
        <v>8</v>
      </c>
    </row>
    <row r="68" spans="2:6" ht="15" customHeight="1" x14ac:dyDescent="0.3">
      <c r="B68" s="22">
        <v>2022</v>
      </c>
      <c r="C68" s="22" t="s">
        <v>27</v>
      </c>
      <c r="D68" s="25">
        <v>4336956</v>
      </c>
      <c r="E68" s="25">
        <v>4336956</v>
      </c>
      <c r="F68" s="23" t="s">
        <v>8</v>
      </c>
    </row>
    <row r="69" spans="2:6" ht="15" customHeight="1" x14ac:dyDescent="0.3">
      <c r="B69" s="22">
        <v>2022</v>
      </c>
      <c r="C69" s="22" t="s">
        <v>28</v>
      </c>
      <c r="D69" s="25">
        <v>5791313</v>
      </c>
      <c r="E69" s="25">
        <v>5791313</v>
      </c>
      <c r="F69" s="23" t="s">
        <v>8</v>
      </c>
    </row>
    <row r="70" spans="2:6" ht="15" customHeight="1" x14ac:dyDescent="0.3">
      <c r="B70" s="22">
        <v>2022</v>
      </c>
      <c r="C70" s="22" t="s">
        <v>29</v>
      </c>
      <c r="D70" s="25">
        <v>4894578</v>
      </c>
      <c r="E70" s="25">
        <v>4894578</v>
      </c>
      <c r="F70" s="23" t="s">
        <v>8</v>
      </c>
    </row>
    <row r="71" spans="2:6" ht="15" customHeight="1" x14ac:dyDescent="0.25">
      <c r="B71" s="17">
        <v>2022</v>
      </c>
      <c r="C71" s="17" t="s">
        <v>30</v>
      </c>
      <c r="D71" s="26">
        <v>3859120</v>
      </c>
      <c r="E71" s="26">
        <v>3859120</v>
      </c>
      <c r="F71" s="24" t="s">
        <v>8</v>
      </c>
    </row>
    <row r="72" spans="2:6" ht="15" customHeight="1" x14ac:dyDescent="0.25">
      <c r="B72" s="17">
        <v>2023</v>
      </c>
      <c r="C72" s="17" t="s">
        <v>27</v>
      </c>
      <c r="D72" s="26">
        <v>3410479</v>
      </c>
      <c r="E72" s="26">
        <v>3410479</v>
      </c>
      <c r="F72" s="24" t="s">
        <v>8</v>
      </c>
    </row>
    <row r="73" spans="2:6" ht="15" customHeight="1" x14ac:dyDescent="0.25">
      <c r="B73" s="17">
        <v>2023</v>
      </c>
      <c r="C73" s="22" t="s">
        <v>28</v>
      </c>
      <c r="D73" s="26">
        <v>3833862</v>
      </c>
      <c r="E73" s="26">
        <v>3833862</v>
      </c>
      <c r="F73" s="24" t="s">
        <v>8</v>
      </c>
    </row>
    <row r="74" spans="2:6" ht="15" customHeight="1" x14ac:dyDescent="0.3">
      <c r="B74" s="52">
        <v>2023</v>
      </c>
      <c r="C74" s="53" t="s">
        <v>29</v>
      </c>
      <c r="D74" s="54">
        <v>4315955</v>
      </c>
      <c r="E74" s="54">
        <v>4315955</v>
      </c>
      <c r="F74" s="24" t="s">
        <v>8</v>
      </c>
    </row>
    <row r="75" spans="2:6" ht="15" customHeight="1" x14ac:dyDescent="0.3">
      <c r="B75" s="52">
        <v>2023</v>
      </c>
      <c r="C75" s="53" t="s">
        <v>30</v>
      </c>
      <c r="D75" s="54">
        <v>3948489</v>
      </c>
      <c r="E75" s="54">
        <v>3948489</v>
      </c>
      <c r="F75" s="24" t="s">
        <v>8</v>
      </c>
    </row>
    <row r="76" spans="2:6" ht="15" customHeight="1" x14ac:dyDescent="0.3">
      <c r="B76" s="52">
        <v>2024</v>
      </c>
      <c r="C76" s="53" t="s">
        <v>27</v>
      </c>
      <c r="D76" s="54">
        <v>3262479</v>
      </c>
      <c r="E76" s="54">
        <v>3262479</v>
      </c>
      <c r="F76" s="24" t="s">
        <v>8</v>
      </c>
    </row>
    <row r="77" spans="2:6" ht="15" customHeight="1" x14ac:dyDescent="0.3">
      <c r="B77" s="52">
        <v>2024</v>
      </c>
      <c r="C77" s="53" t="s">
        <v>28</v>
      </c>
      <c r="D77" s="54">
        <v>3094428</v>
      </c>
      <c r="E77" s="54">
        <v>3094428</v>
      </c>
      <c r="F77" s="24" t="s">
        <v>8</v>
      </c>
    </row>
    <row r="78" spans="2:6" ht="15" customHeight="1" x14ac:dyDescent="0.3">
      <c r="B78" s="52">
        <v>2024</v>
      </c>
      <c r="C78" s="53" t="s">
        <v>29</v>
      </c>
      <c r="D78" s="54">
        <v>2781151</v>
      </c>
      <c r="E78" s="54">
        <v>2781151</v>
      </c>
      <c r="F78" s="24" t="s">
        <v>8</v>
      </c>
    </row>
    <row r="79" spans="2:6" ht="15" customHeight="1" x14ac:dyDescent="0.3">
      <c r="B79" s="52">
        <v>2024</v>
      </c>
      <c r="C79" s="53" t="s">
        <v>30</v>
      </c>
      <c r="D79" s="54">
        <v>3082966</v>
      </c>
      <c r="E79" s="54">
        <v>3082966</v>
      </c>
      <c r="F79" s="24" t="s">
        <v>8</v>
      </c>
    </row>
    <row r="80" spans="2:6" ht="12" customHeight="1" x14ac:dyDescent="0.25">
      <c r="B80" s="10"/>
      <c r="C80" s="10"/>
      <c r="D80" s="7"/>
      <c r="E80" s="7"/>
      <c r="F80" s="7"/>
    </row>
    <row r="81" spans="2:6" s="2" customFormat="1" ht="12" customHeight="1" x14ac:dyDescent="0.3">
      <c r="B81" s="55" t="s">
        <v>13</v>
      </c>
      <c r="C81" s="55"/>
      <c r="D81" s="55"/>
      <c r="E81" s="55"/>
      <c r="F81" s="55"/>
    </row>
    <row r="82" spans="2:6" s="2" customFormat="1" ht="12" customHeight="1" x14ac:dyDescent="0.3">
      <c r="B82" s="55" t="s">
        <v>14</v>
      </c>
      <c r="C82" s="55"/>
      <c r="D82" s="55"/>
      <c r="E82" s="55"/>
      <c r="F82" s="55"/>
    </row>
    <row r="83" spans="2:6" s="2" customFormat="1" ht="13.5" customHeight="1" x14ac:dyDescent="0.3">
      <c r="B83" s="57" t="s">
        <v>15</v>
      </c>
      <c r="C83" s="57"/>
      <c r="D83" s="57"/>
      <c r="E83" s="57"/>
      <c r="F83" s="57"/>
    </row>
    <row r="84" spans="2:6" s="2" customFormat="1" ht="12" customHeight="1" x14ac:dyDescent="0.3">
      <c r="B84" s="57"/>
      <c r="C84" s="57"/>
      <c r="D84" s="57"/>
      <c r="E84" s="57"/>
      <c r="F84" s="57"/>
    </row>
    <row r="85" spans="2:6" s="2" customFormat="1" ht="12" customHeight="1" x14ac:dyDescent="0.3">
      <c r="B85" s="55" t="s">
        <v>16</v>
      </c>
      <c r="C85" s="55"/>
      <c r="D85" s="55"/>
      <c r="E85" s="55"/>
      <c r="F85" s="55"/>
    </row>
    <row r="86" spans="2:6" s="2" customFormat="1" ht="12" customHeight="1" x14ac:dyDescent="0.3">
      <c r="B86" s="55" t="s">
        <v>17</v>
      </c>
      <c r="C86" s="55"/>
      <c r="D86" s="55"/>
      <c r="E86" s="55"/>
      <c r="F86" s="55"/>
    </row>
    <row r="87" spans="2:6" s="2" customFormat="1" ht="12" customHeight="1" x14ac:dyDescent="0.3">
      <c r="B87" s="49" t="s">
        <v>37</v>
      </c>
      <c r="C87" s="44"/>
      <c r="D87" s="44"/>
      <c r="E87" s="44"/>
      <c r="F87" s="44"/>
    </row>
    <row r="88" spans="2:6" s="2" customFormat="1" ht="12" customHeight="1" x14ac:dyDescent="0.3">
      <c r="B88" s="56" t="s">
        <v>40</v>
      </c>
      <c r="C88" s="56" t="s">
        <v>44</v>
      </c>
      <c r="D88" s="56"/>
      <c r="E88" s="56"/>
      <c r="F88" s="56"/>
    </row>
    <row r="89" spans="2:6" ht="15" customHeight="1" x14ac:dyDescent="0.25">
      <c r="B89" s="58"/>
      <c r="C89" s="58"/>
      <c r="D89" s="58"/>
      <c r="E89" s="58"/>
      <c r="F89" s="58"/>
    </row>
    <row r="90" spans="2:6" ht="15" hidden="1" customHeight="1" x14ac:dyDescent="0.3"/>
  </sheetData>
  <mergeCells count="2">
    <mergeCell ref="B89:F89"/>
    <mergeCell ref="B83:F84"/>
  </mergeCells>
  <hyperlinks>
    <hyperlink ref="F1" location="Gráfica!A1" display="Ver gráfica" xr:uid="{00000000-0004-0000-0100-000000000000}"/>
    <hyperlink ref="B87" r:id="rId1" xr:uid="{85AD8E38-76FF-4C11-817B-1408032E9EE2}"/>
  </hyperlinks>
  <printOptions horizontalCentered="1"/>
  <pageMargins left="0.70866141732283472" right="0.70866141732283472" top="0.74803149606299213" bottom="0.74803149606299213" header="0.31496062992125984" footer="0.31496062992125984"/>
  <pageSetup scale="80"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34"/>
  <sheetViews>
    <sheetView showGridLines="0" showRowColHeaders="0" zoomScaleNormal="100" workbookViewId="0"/>
  </sheetViews>
  <sheetFormatPr baseColWidth="10" defaultColWidth="0" defaultRowHeight="14.25" customHeight="1" zeroHeight="1" x14ac:dyDescent="0.2"/>
  <cols>
    <col min="1" max="1" width="2.7109375" style="8" customWidth="1"/>
    <col min="2" max="2" width="94" style="8" customWidth="1"/>
    <col min="3" max="3" width="2.7109375" style="8" customWidth="1"/>
    <col min="4" max="16384" width="12.5703125" style="8" hidden="1"/>
  </cols>
  <sheetData>
    <row r="1" spans="2:2" ht="15" customHeight="1" x14ac:dyDescent="0.3">
      <c r="B1" s="12" t="s">
        <v>3</v>
      </c>
    </row>
    <row r="2" spans="2:2" ht="15" customHeight="1" x14ac:dyDescent="0.25">
      <c r="B2" s="18" t="s">
        <v>18</v>
      </c>
    </row>
    <row r="3" spans="2:2" ht="63.75" x14ac:dyDescent="0.2">
      <c r="B3" s="19" t="s">
        <v>19</v>
      </c>
    </row>
    <row r="4" spans="2:2" ht="15" x14ac:dyDescent="0.25">
      <c r="B4"/>
    </row>
    <row r="5" spans="2:2" ht="51" x14ac:dyDescent="0.2">
      <c r="B5" s="19" t="s">
        <v>20</v>
      </c>
    </row>
    <row r="6" spans="2:2" x14ac:dyDescent="0.2">
      <c r="B6" s="19"/>
    </row>
    <row r="7" spans="2:2" ht="51" x14ac:dyDescent="0.2">
      <c r="B7" s="19" t="s">
        <v>21</v>
      </c>
    </row>
    <row r="8" spans="2:2" x14ac:dyDescent="0.2">
      <c r="B8" s="27"/>
    </row>
    <row r="9" spans="2:2" ht="51" x14ac:dyDescent="0.2">
      <c r="B9" s="19" t="s">
        <v>22</v>
      </c>
    </row>
    <row r="10" spans="2:2" x14ac:dyDescent="0.2">
      <c r="B10" s="27"/>
    </row>
    <row r="11" spans="2:2" ht="25.5" x14ac:dyDescent="0.2">
      <c r="B11" s="19" t="s">
        <v>23</v>
      </c>
    </row>
    <row r="12" spans="2:2" x14ac:dyDescent="0.2">
      <c r="B12" s="27"/>
    </row>
    <row r="13" spans="2:2" ht="38.25" x14ac:dyDescent="0.2">
      <c r="B13" s="19" t="s">
        <v>24</v>
      </c>
    </row>
    <row r="14" spans="2:2" x14ac:dyDescent="0.2">
      <c r="B14" s="27"/>
    </row>
    <row r="15" spans="2:2" ht="38.25" x14ac:dyDescent="0.2">
      <c r="B15" s="19" t="s">
        <v>25</v>
      </c>
    </row>
    <row r="16" spans="2:2" ht="15" x14ac:dyDescent="0.25">
      <c r="B16"/>
    </row>
    <row r="17" spans="2:2" x14ac:dyDescent="0.2">
      <c r="B17" s="19" t="s">
        <v>4</v>
      </c>
    </row>
    <row r="18" spans="2:2" x14ac:dyDescent="0.2">
      <c r="B18" s="48" t="s">
        <v>26</v>
      </c>
    </row>
    <row r="19" spans="2:2" ht="15" customHeight="1" x14ac:dyDescent="0.25">
      <c r="B19" s="18"/>
    </row>
    <row r="20" spans="2:2" ht="15.75" hidden="1" x14ac:dyDescent="0.25">
      <c r="B20" s="18"/>
    </row>
    <row r="21" spans="2:2" ht="15.75" hidden="1" x14ac:dyDescent="0.25">
      <c r="B21" s="18"/>
    </row>
    <row r="22" spans="2:2" ht="15.75" hidden="1" x14ac:dyDescent="0.25">
      <c r="B22" s="18"/>
    </row>
    <row r="23" spans="2:2" ht="15.75" hidden="1" x14ac:dyDescent="0.25">
      <c r="B23" s="18"/>
    </row>
    <row r="24" spans="2:2" ht="15.75" hidden="1" x14ac:dyDescent="0.25">
      <c r="B24" s="18"/>
    </row>
    <row r="25" spans="2:2" ht="15.75" hidden="1" x14ac:dyDescent="0.25">
      <c r="B25" s="18"/>
    </row>
    <row r="26" spans="2:2" ht="15.75" hidden="1" x14ac:dyDescent="0.25">
      <c r="B26" s="18"/>
    </row>
    <row r="27" spans="2:2" ht="15.75" hidden="1" x14ac:dyDescent="0.25">
      <c r="B27" s="18"/>
    </row>
    <row r="28" spans="2:2" ht="15.75" hidden="1" x14ac:dyDescent="0.25">
      <c r="B28" s="18"/>
    </row>
    <row r="29" spans="2:2" ht="15.75" hidden="1" x14ac:dyDescent="0.25">
      <c r="B29" s="18"/>
    </row>
    <row r="30" spans="2:2" ht="15.75" hidden="1" x14ac:dyDescent="0.25">
      <c r="B30" s="18"/>
    </row>
    <row r="31" spans="2:2" ht="15" hidden="1" customHeight="1" x14ac:dyDescent="0.3">
      <c r="B31" s="20"/>
    </row>
    <row r="32" spans="2:2" ht="16.5" hidden="1" x14ac:dyDescent="0.3">
      <c r="B32" s="21"/>
    </row>
    <row r="33" spans="2:2" ht="16.5" hidden="1" x14ac:dyDescent="0.3">
      <c r="B33" s="20"/>
    </row>
    <row r="34" spans="2:2" ht="15" hidden="1" customHeight="1" x14ac:dyDescent="0.2"/>
  </sheetData>
  <hyperlinks>
    <hyperlink ref="B1" location="Gráfica!A1" display="Ver gráfica" xr:uid="{615F1A99-4AEA-49D3-AC1E-C6855D59C482}"/>
    <hyperlink ref="B18" r:id="rId1" xr:uid="{543C7C2C-28B6-4AAB-BF1D-A446D84BCAE3}"/>
  </hyperlinks>
  <printOptions horizontalCentered="1"/>
  <pageMargins left="0.70866141732283472" right="0.70866141732283472" top="0.74803149606299213" bottom="0.74803149606299213" header="0.31496062992125984" footer="0.31496062992125984"/>
  <pageSetup scale="96"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7117-4D4A-4617-BB0F-0A192AB5BEE6}">
  <dimension ref="A1:H74"/>
  <sheetViews>
    <sheetView showGridLines="0" topLeftCell="A63" zoomScaleNormal="100" workbookViewId="0">
      <selection activeCell="A73" sqref="A73:D74"/>
    </sheetView>
  </sheetViews>
  <sheetFormatPr baseColWidth="10" defaultColWidth="9.140625" defaultRowHeight="15" x14ac:dyDescent="0.25"/>
  <cols>
    <col min="1" max="1" width="15.85546875" style="37" bestFit="1" customWidth="1"/>
    <col min="2" max="2" width="40.5703125" style="40" bestFit="1" customWidth="1"/>
    <col min="3" max="3" width="30.85546875" style="40" bestFit="1" customWidth="1"/>
    <col min="4" max="4" width="27.7109375" style="31" customWidth="1"/>
    <col min="5" max="5" width="9.42578125" customWidth="1"/>
    <col min="6" max="6" width="9.140625" style="1"/>
    <col min="7" max="7" width="11.85546875" bestFit="1" customWidth="1"/>
    <col min="8" max="8" width="30.85546875" style="43" bestFit="1" customWidth="1"/>
    <col min="9" max="9" width="11.85546875" customWidth="1"/>
  </cols>
  <sheetData>
    <row r="1" spans="1:8" ht="18.75" x14ac:dyDescent="0.3">
      <c r="A1" s="30" t="s">
        <v>34</v>
      </c>
      <c r="F1" s="32" t="s">
        <v>35</v>
      </c>
    </row>
    <row r="2" spans="1:8" x14ac:dyDescent="0.25">
      <c r="A2" s="33" t="s">
        <v>36</v>
      </c>
      <c r="B2" s="41" t="s">
        <v>11</v>
      </c>
      <c r="C2" s="42" t="s">
        <v>10</v>
      </c>
      <c r="D2" s="38" t="s">
        <v>12</v>
      </c>
      <c r="F2" s="34" t="s">
        <v>0</v>
      </c>
      <c r="G2" s="33" t="s">
        <v>36</v>
      </c>
      <c r="H2" s="42" t="s">
        <v>10</v>
      </c>
    </row>
    <row r="3" spans="1:8" x14ac:dyDescent="0.25">
      <c r="A3" s="35" t="str">
        <f>Cuadro!C8&amp;"-"&amp;Cuadro!B8</f>
        <v>I-2007 R/</v>
      </c>
      <c r="B3" s="39">
        <f>Cuadro!D8</f>
        <v>5599017</v>
      </c>
      <c r="C3" s="39">
        <f>Cuadro!E8</f>
        <v>5599017</v>
      </c>
      <c r="D3" s="39" t="str">
        <f>Cuadro!F8</f>
        <v>-</v>
      </c>
      <c r="F3" s="36">
        <v>54</v>
      </c>
      <c r="G3" s="35" t="str">
        <f>+INDEX($A$3:$A$204,F3)</f>
        <v>II-2020</v>
      </c>
      <c r="H3" s="39">
        <f>+INDEX($C$3:$C$204,F3)</f>
        <v>1723019</v>
      </c>
    </row>
    <row r="4" spans="1:8" x14ac:dyDescent="0.25">
      <c r="A4" s="35" t="str">
        <f>Cuadro!C9&amp;"-"&amp;Cuadro!B9</f>
        <v>II-2007</v>
      </c>
      <c r="B4" s="39">
        <f>Cuadro!D9</f>
        <v>6790739</v>
      </c>
      <c r="C4" s="39">
        <f>Cuadro!E9</f>
        <v>6790739</v>
      </c>
      <c r="D4" s="39" t="str">
        <f>Cuadro!F9</f>
        <v>-</v>
      </c>
      <c r="F4" s="36">
        <f t="shared" ref="F4:F8" si="0">+F3+1</f>
        <v>55</v>
      </c>
      <c r="G4" s="35" t="str">
        <f>+INDEX($A$3:$A$204,F4)</f>
        <v>III-2020</v>
      </c>
      <c r="H4" s="39">
        <f t="shared" ref="H4:H7" si="1">+INDEX($C$3:$C$204,F4)</f>
        <v>2554957</v>
      </c>
    </row>
    <row r="5" spans="1:8" x14ac:dyDescent="0.25">
      <c r="A5" s="35" t="str">
        <f>Cuadro!C10&amp;"-"&amp;Cuadro!B10</f>
        <v>III-2007</v>
      </c>
      <c r="B5" s="39">
        <f>Cuadro!D10</f>
        <v>7679436</v>
      </c>
      <c r="C5" s="39">
        <f>Cuadro!E10</f>
        <v>7679436</v>
      </c>
      <c r="D5" s="39" t="str">
        <f>Cuadro!F10</f>
        <v>-</v>
      </c>
      <c r="F5" s="36">
        <f t="shared" si="0"/>
        <v>56</v>
      </c>
      <c r="G5" s="35" t="str">
        <f t="shared" ref="G5:G7" si="2">+INDEX($A$3:$A$204,F5)</f>
        <v>IV-2020</v>
      </c>
      <c r="H5" s="39">
        <f t="shared" si="1"/>
        <v>2887323</v>
      </c>
    </row>
    <row r="6" spans="1:8" x14ac:dyDescent="0.25">
      <c r="A6" s="35" t="str">
        <f>Cuadro!C11&amp;"-"&amp;Cuadro!B11</f>
        <v>IV-2007</v>
      </c>
      <c r="B6" s="39">
        <f>Cuadro!D11</f>
        <v>8763062</v>
      </c>
      <c r="C6" s="39">
        <f>Cuadro!E11</f>
        <v>8763062</v>
      </c>
      <c r="D6" s="39" t="str">
        <f>Cuadro!F11</f>
        <v>-</v>
      </c>
      <c r="F6" s="36">
        <f t="shared" si="0"/>
        <v>57</v>
      </c>
      <c r="G6" s="35" t="str">
        <f t="shared" si="2"/>
        <v>I-2021</v>
      </c>
      <c r="H6" s="39">
        <f t="shared" si="1"/>
        <v>3236970</v>
      </c>
    </row>
    <row r="7" spans="1:8" x14ac:dyDescent="0.25">
      <c r="A7" s="35" t="str">
        <f>Cuadro!C12&amp;"-"&amp;Cuadro!B12</f>
        <v>I-2008</v>
      </c>
      <c r="B7" s="39">
        <f>Cuadro!D12</f>
        <v>8356134</v>
      </c>
      <c r="C7" s="39">
        <f>Cuadro!E12</f>
        <v>8356134</v>
      </c>
      <c r="D7" s="39" t="str">
        <f>Cuadro!F12</f>
        <v>-</v>
      </c>
      <c r="F7" s="36">
        <f t="shared" si="0"/>
        <v>58</v>
      </c>
      <c r="G7" s="35" t="str">
        <f t="shared" si="2"/>
        <v>II-2021</v>
      </c>
      <c r="H7" s="39">
        <f t="shared" si="1"/>
        <v>3840652</v>
      </c>
    </row>
    <row r="8" spans="1:8" x14ac:dyDescent="0.25">
      <c r="A8" s="35" t="str">
        <f>Cuadro!C13&amp;"-"&amp;Cuadro!B13</f>
        <v>II-2008</v>
      </c>
      <c r="B8" s="39">
        <f>Cuadro!D13</f>
        <v>9772111</v>
      </c>
      <c r="C8" s="39">
        <f>Cuadro!E13</f>
        <v>9772111</v>
      </c>
      <c r="D8" s="39" t="str">
        <f>Cuadro!F13</f>
        <v>-</v>
      </c>
      <c r="F8" s="36">
        <f t="shared" si="0"/>
        <v>59</v>
      </c>
      <c r="G8" s="35" t="str">
        <f t="shared" ref="G8:G39" si="3">+INDEX($A$3:$A$204,F8)</f>
        <v>III-2021</v>
      </c>
      <c r="H8" s="39">
        <f t="shared" ref="H8:H39" si="4">+INDEX($C$3:$C$204,F8)</f>
        <v>4265651</v>
      </c>
    </row>
    <row r="9" spans="1:8" x14ac:dyDescent="0.25">
      <c r="A9" s="35" t="str">
        <f>Cuadro!C14&amp;"-"&amp;Cuadro!B14</f>
        <v>III-2008</v>
      </c>
      <c r="B9" s="39">
        <f>Cuadro!D14</f>
        <v>9150046</v>
      </c>
      <c r="C9" s="39">
        <f>Cuadro!E14</f>
        <v>9150046</v>
      </c>
      <c r="D9" s="39" t="str">
        <f>Cuadro!F14</f>
        <v>-</v>
      </c>
      <c r="F9" s="36">
        <f t="shared" ref="F9:F68" si="5">+F8+1</f>
        <v>60</v>
      </c>
      <c r="G9" s="35" t="str">
        <f t="shared" si="3"/>
        <v>IV-2021</v>
      </c>
      <c r="H9" s="39">
        <f t="shared" si="4"/>
        <v>4127792</v>
      </c>
    </row>
    <row r="10" spans="1:8" x14ac:dyDescent="0.25">
      <c r="A10" s="35" t="str">
        <f>Cuadro!C15&amp;"-"&amp;Cuadro!B15</f>
        <v>IV-2008</v>
      </c>
      <c r="B10" s="39">
        <f>Cuadro!D15</f>
        <v>4361035</v>
      </c>
      <c r="C10" s="39">
        <f>Cuadro!E15</f>
        <v>4361035</v>
      </c>
      <c r="D10" s="39" t="str">
        <f>Cuadro!F15</f>
        <v>-</v>
      </c>
      <c r="F10" s="36">
        <f t="shared" si="5"/>
        <v>61</v>
      </c>
      <c r="G10" s="35" t="str">
        <f t="shared" si="3"/>
        <v>I-2022</v>
      </c>
      <c r="H10" s="39">
        <f t="shared" si="4"/>
        <v>4336956</v>
      </c>
    </row>
    <row r="11" spans="1:8" x14ac:dyDescent="0.25">
      <c r="A11" s="35" t="str">
        <f>Cuadro!C16&amp;"-"&amp;Cuadro!B16</f>
        <v>I-2009</v>
      </c>
      <c r="B11" s="39">
        <f>Cuadro!D16</f>
        <v>3082757</v>
      </c>
      <c r="C11" s="39">
        <f>Cuadro!E16</f>
        <v>3082757</v>
      </c>
      <c r="D11" s="39" t="str">
        <f>Cuadro!F16</f>
        <v>-</v>
      </c>
      <c r="F11" s="36">
        <f t="shared" si="5"/>
        <v>62</v>
      </c>
      <c r="G11" s="35" t="str">
        <f t="shared" si="3"/>
        <v>II-2022</v>
      </c>
      <c r="H11" s="39">
        <f t="shared" si="4"/>
        <v>5791313</v>
      </c>
    </row>
    <row r="12" spans="1:8" x14ac:dyDescent="0.25">
      <c r="A12" s="35" t="str">
        <f>Cuadro!C17&amp;"-"&amp;Cuadro!B17</f>
        <v>II-2009</v>
      </c>
      <c r="B12" s="39">
        <f>Cuadro!D17</f>
        <v>4164354</v>
      </c>
      <c r="C12" s="39">
        <f>Cuadro!E17</f>
        <v>4164354</v>
      </c>
      <c r="D12" s="39" t="str">
        <f>Cuadro!F17</f>
        <v>-</v>
      </c>
      <c r="F12" s="36">
        <f t="shared" si="5"/>
        <v>63</v>
      </c>
      <c r="G12" s="35" t="str">
        <f t="shared" si="3"/>
        <v>III-2022</v>
      </c>
      <c r="H12" s="39">
        <f t="shared" si="4"/>
        <v>4894578</v>
      </c>
    </row>
    <row r="13" spans="1:8" x14ac:dyDescent="0.25">
      <c r="A13" s="35" t="str">
        <f>Cuadro!C18&amp;"-"&amp;Cuadro!B18</f>
        <v>III-2009</v>
      </c>
      <c r="B13" s="39">
        <f>Cuadro!D18</f>
        <v>4728999</v>
      </c>
      <c r="C13" s="39">
        <f>Cuadro!E18</f>
        <v>4728999</v>
      </c>
      <c r="D13" s="39" t="str">
        <f>Cuadro!F18</f>
        <v>-</v>
      </c>
      <c r="F13" s="36">
        <f t="shared" si="5"/>
        <v>64</v>
      </c>
      <c r="G13" s="35" t="str">
        <f t="shared" si="3"/>
        <v>IV-2022</v>
      </c>
      <c r="H13" s="39">
        <f t="shared" si="4"/>
        <v>3859120</v>
      </c>
    </row>
    <row r="14" spans="1:8" x14ac:dyDescent="0.25">
      <c r="A14" s="35" t="str">
        <f>Cuadro!C19&amp;"-"&amp;Cuadro!B19</f>
        <v>IV-2009</v>
      </c>
      <c r="B14" s="39">
        <f>Cuadro!D19</f>
        <v>5441436</v>
      </c>
      <c r="C14" s="39">
        <f>Cuadro!E19</f>
        <v>5441436</v>
      </c>
      <c r="D14" s="39" t="str">
        <f>Cuadro!F19</f>
        <v>-</v>
      </c>
      <c r="F14" s="36">
        <f t="shared" si="5"/>
        <v>65</v>
      </c>
      <c r="G14" s="35" t="str">
        <f t="shared" si="3"/>
        <v>I-2023</v>
      </c>
      <c r="H14" s="39">
        <f t="shared" si="4"/>
        <v>3410479</v>
      </c>
    </row>
    <row r="15" spans="1:8" x14ac:dyDescent="0.25">
      <c r="A15" s="35" t="str">
        <f>Cuadro!C20&amp;"-"&amp;Cuadro!B20</f>
        <v>I-2010</v>
      </c>
      <c r="B15" s="39">
        <f>Cuadro!D20</f>
        <v>5223272</v>
      </c>
      <c r="C15" s="39">
        <f>Cuadro!E20</f>
        <v>5223272</v>
      </c>
      <c r="D15" s="39" t="str">
        <f>Cuadro!F20</f>
        <v>-</v>
      </c>
      <c r="F15" s="36">
        <f t="shared" si="5"/>
        <v>66</v>
      </c>
      <c r="G15" s="35" t="str">
        <f t="shared" si="3"/>
        <v>II-2023</v>
      </c>
      <c r="H15" s="39">
        <f t="shared" si="4"/>
        <v>3833862</v>
      </c>
    </row>
    <row r="16" spans="1:8" x14ac:dyDescent="0.25">
      <c r="A16" s="35" t="str">
        <f>Cuadro!C21&amp;"-"&amp;Cuadro!B21</f>
        <v>II-2010</v>
      </c>
      <c r="B16" s="39">
        <f>Cuadro!D21</f>
        <v>5521225</v>
      </c>
      <c r="C16" s="39">
        <f>Cuadro!E21</f>
        <v>5521225</v>
      </c>
      <c r="D16" s="39" t="str">
        <f>Cuadro!F21</f>
        <v>-</v>
      </c>
      <c r="F16" s="36">
        <f t="shared" si="5"/>
        <v>67</v>
      </c>
      <c r="G16" s="35" t="str">
        <f t="shared" si="3"/>
        <v>III-2023</v>
      </c>
      <c r="H16" s="39">
        <f t="shared" si="4"/>
        <v>4315955</v>
      </c>
    </row>
    <row r="17" spans="1:8" x14ac:dyDescent="0.25">
      <c r="A17" s="35" t="str">
        <f>Cuadro!C22&amp;"-"&amp;Cuadro!B22</f>
        <v>III-2010</v>
      </c>
      <c r="B17" s="39">
        <f>Cuadro!D22</f>
        <v>5646352</v>
      </c>
      <c r="C17" s="39">
        <f>Cuadro!E22</f>
        <v>5646352</v>
      </c>
      <c r="D17" s="39" t="str">
        <f>Cuadro!F22</f>
        <v>-</v>
      </c>
      <c r="F17" s="36">
        <f t="shared" si="5"/>
        <v>68</v>
      </c>
      <c r="G17" s="35" t="str">
        <f t="shared" si="3"/>
        <v>IV-2023</v>
      </c>
      <c r="H17" s="39">
        <f t="shared" si="4"/>
        <v>3948489</v>
      </c>
    </row>
    <row r="18" spans="1:8" x14ac:dyDescent="0.25">
      <c r="A18" s="35" t="str">
        <f>Cuadro!C23&amp;"-"&amp;Cuadro!B23</f>
        <v>IV-2010</v>
      </c>
      <c r="B18" s="39">
        <f>Cuadro!D23</f>
        <v>6956186</v>
      </c>
      <c r="C18" s="39">
        <f>Cuadro!E23</f>
        <v>6956186</v>
      </c>
      <c r="D18" s="39" t="str">
        <f>Cuadro!F23</f>
        <v>-</v>
      </c>
      <c r="F18" s="36">
        <f t="shared" si="5"/>
        <v>69</v>
      </c>
      <c r="G18" s="35" t="str">
        <f t="shared" si="3"/>
        <v>I-2024</v>
      </c>
      <c r="H18" s="39">
        <f t="shared" si="4"/>
        <v>3262479</v>
      </c>
    </row>
    <row r="19" spans="1:8" x14ac:dyDescent="0.25">
      <c r="A19" s="35" t="str">
        <f>Cuadro!C24&amp;"-"&amp;Cuadro!B24</f>
        <v>I-2011</v>
      </c>
      <c r="B19" s="39">
        <f>Cuadro!D24</f>
        <v>7241323</v>
      </c>
      <c r="C19" s="39">
        <f>Cuadro!E24</f>
        <v>7241323</v>
      </c>
      <c r="D19" s="39" t="str">
        <f>Cuadro!F24</f>
        <v>-</v>
      </c>
      <c r="F19" s="36">
        <f t="shared" si="5"/>
        <v>70</v>
      </c>
      <c r="G19" s="35" t="str">
        <f t="shared" si="3"/>
        <v>II-2024</v>
      </c>
      <c r="H19" s="39">
        <f t="shared" si="4"/>
        <v>3094428</v>
      </c>
    </row>
    <row r="20" spans="1:8" x14ac:dyDescent="0.25">
      <c r="A20" s="35" t="str">
        <f>Cuadro!C25&amp;"-"&amp;Cuadro!B25</f>
        <v>II-2011</v>
      </c>
      <c r="B20" s="39">
        <f>Cuadro!D25</f>
        <v>8095053</v>
      </c>
      <c r="C20" s="39">
        <f>Cuadro!E25</f>
        <v>8095053</v>
      </c>
      <c r="D20" s="39" t="str">
        <f>Cuadro!F25</f>
        <v>-</v>
      </c>
      <c r="F20" s="36">
        <f t="shared" si="5"/>
        <v>71</v>
      </c>
      <c r="G20" s="35" t="str">
        <f t="shared" si="3"/>
        <v>III-2024</v>
      </c>
      <c r="H20" s="39">
        <f t="shared" si="4"/>
        <v>2781151</v>
      </c>
    </row>
    <row r="21" spans="1:8" x14ac:dyDescent="0.25">
      <c r="A21" s="35" t="str">
        <f>Cuadro!C26&amp;"-"&amp;Cuadro!B26</f>
        <v>III-2011</v>
      </c>
      <c r="B21" s="39">
        <f>Cuadro!D26</f>
        <v>7627263</v>
      </c>
      <c r="C21" s="39">
        <f>Cuadro!E26</f>
        <v>7627263</v>
      </c>
      <c r="D21" s="39" t="str">
        <f>Cuadro!F26</f>
        <v>-</v>
      </c>
      <c r="F21" s="36">
        <f t="shared" si="5"/>
        <v>72</v>
      </c>
      <c r="G21" s="35" t="str">
        <f t="shared" si="3"/>
        <v>IV-2024</v>
      </c>
      <c r="H21" s="39">
        <f t="shared" si="4"/>
        <v>3082966</v>
      </c>
    </row>
    <row r="22" spans="1:8" x14ac:dyDescent="0.25">
      <c r="A22" s="35" t="str">
        <f>Cuadro!C27&amp;"-"&amp;Cuadro!B27</f>
        <v>IV-2011</v>
      </c>
      <c r="B22" s="39">
        <f>Cuadro!D27</f>
        <v>8146136</v>
      </c>
      <c r="C22" s="39">
        <f>Cuadro!E27</f>
        <v>8146136</v>
      </c>
      <c r="D22" s="39" t="str">
        <f>Cuadro!F27</f>
        <v>-</v>
      </c>
      <c r="F22" s="36">
        <f t="shared" si="5"/>
        <v>73</v>
      </c>
      <c r="G22" s="35">
        <f t="shared" si="3"/>
        <v>0</v>
      </c>
      <c r="H22" s="39">
        <f t="shared" si="4"/>
        <v>0</v>
      </c>
    </row>
    <row r="23" spans="1:8" x14ac:dyDescent="0.25">
      <c r="A23" s="35" t="str">
        <f>Cuadro!C28&amp;"-"&amp;Cuadro!B28</f>
        <v>I-2012</v>
      </c>
      <c r="B23" s="39">
        <f>Cuadro!D28</f>
        <v>7738851</v>
      </c>
      <c r="C23" s="39">
        <f>Cuadro!E28</f>
        <v>7738851</v>
      </c>
      <c r="D23" s="39" t="str">
        <f>Cuadro!F28</f>
        <v>-</v>
      </c>
      <c r="F23" s="36">
        <f t="shared" si="5"/>
        <v>74</v>
      </c>
      <c r="G23" s="35">
        <f t="shared" si="3"/>
        <v>0</v>
      </c>
      <c r="H23" s="39">
        <f t="shared" si="4"/>
        <v>0</v>
      </c>
    </row>
    <row r="24" spans="1:8" x14ac:dyDescent="0.25">
      <c r="A24" s="35" t="str">
        <f>Cuadro!C29&amp;"-"&amp;Cuadro!B29</f>
        <v>II-2012</v>
      </c>
      <c r="B24" s="39">
        <f>Cuadro!D29</f>
        <v>6925159</v>
      </c>
      <c r="C24" s="39">
        <f>Cuadro!E29</f>
        <v>6925159</v>
      </c>
      <c r="D24" s="39" t="str">
        <f>Cuadro!F29</f>
        <v>-</v>
      </c>
      <c r="F24" s="36">
        <f t="shared" si="5"/>
        <v>75</v>
      </c>
      <c r="G24" s="35">
        <f t="shared" si="3"/>
        <v>0</v>
      </c>
      <c r="H24" s="39">
        <f t="shared" si="4"/>
        <v>0</v>
      </c>
    </row>
    <row r="25" spans="1:8" x14ac:dyDescent="0.25">
      <c r="A25" s="35" t="str">
        <f>Cuadro!C30&amp;"-"&amp;Cuadro!B30</f>
        <v>III-2012</v>
      </c>
      <c r="B25" s="39">
        <f>Cuadro!D30</f>
        <v>7260482</v>
      </c>
      <c r="C25" s="39">
        <f>Cuadro!E30</f>
        <v>7260482</v>
      </c>
      <c r="D25" s="39" t="str">
        <f>Cuadro!F30</f>
        <v>-</v>
      </c>
      <c r="F25" s="36">
        <f t="shared" si="5"/>
        <v>76</v>
      </c>
      <c r="G25" s="35">
        <f t="shared" si="3"/>
        <v>0</v>
      </c>
      <c r="H25" s="39">
        <f t="shared" si="4"/>
        <v>0</v>
      </c>
    </row>
    <row r="26" spans="1:8" x14ac:dyDescent="0.25">
      <c r="A26" s="35" t="str">
        <f>Cuadro!C31&amp;"-"&amp;Cuadro!B31</f>
        <v>IV-2012</v>
      </c>
      <c r="B26" s="39">
        <f>Cuadro!D31</f>
        <v>7257122</v>
      </c>
      <c r="C26" s="39">
        <f>Cuadro!E31</f>
        <v>7257122</v>
      </c>
      <c r="D26" s="39" t="str">
        <f>Cuadro!F31</f>
        <v>-</v>
      </c>
      <c r="F26" s="36">
        <f t="shared" si="5"/>
        <v>77</v>
      </c>
      <c r="G26" s="35">
        <f t="shared" si="3"/>
        <v>0</v>
      </c>
      <c r="H26" s="39">
        <f t="shared" si="4"/>
        <v>0</v>
      </c>
    </row>
    <row r="27" spans="1:8" x14ac:dyDescent="0.25">
      <c r="A27" s="35" t="str">
        <f>Cuadro!C32&amp;"-"&amp;Cuadro!B32</f>
        <v>I-2013</v>
      </c>
      <c r="B27" s="39">
        <f>Cuadro!D32</f>
        <v>6999959</v>
      </c>
      <c r="C27" s="39">
        <f>Cuadro!E32</f>
        <v>6999959</v>
      </c>
      <c r="D27" s="39" t="str">
        <f>Cuadro!F32</f>
        <v>-</v>
      </c>
      <c r="F27" s="36">
        <f t="shared" si="5"/>
        <v>78</v>
      </c>
      <c r="G27" s="35">
        <f t="shared" si="3"/>
        <v>0</v>
      </c>
      <c r="H27" s="39">
        <f t="shared" si="4"/>
        <v>0</v>
      </c>
    </row>
    <row r="28" spans="1:8" x14ac:dyDescent="0.25">
      <c r="A28" s="35" t="str">
        <f>Cuadro!C33&amp;"-"&amp;Cuadro!B33</f>
        <v>II-2013</v>
      </c>
      <c r="B28" s="39">
        <f>Cuadro!D33</f>
        <v>6480419</v>
      </c>
      <c r="C28" s="39">
        <f>Cuadro!E33</f>
        <v>6480419</v>
      </c>
      <c r="D28" s="39" t="str">
        <f>Cuadro!F33</f>
        <v>-</v>
      </c>
      <c r="F28" s="36">
        <f t="shared" si="5"/>
        <v>79</v>
      </c>
      <c r="G28" s="35">
        <f t="shared" si="3"/>
        <v>0</v>
      </c>
      <c r="H28" s="39">
        <f t="shared" si="4"/>
        <v>0</v>
      </c>
    </row>
    <row r="29" spans="1:8" x14ac:dyDescent="0.25">
      <c r="A29" s="35" t="str">
        <f>Cuadro!C34&amp;"-"&amp;Cuadro!B34</f>
        <v>III-2013</v>
      </c>
      <c r="B29" s="39">
        <f>Cuadro!D34</f>
        <v>7034818</v>
      </c>
      <c r="C29" s="39">
        <f>Cuadro!E34</f>
        <v>7034818</v>
      </c>
      <c r="D29" s="39" t="str">
        <f>Cuadro!F34</f>
        <v>-</v>
      </c>
      <c r="F29" s="36">
        <f t="shared" si="5"/>
        <v>80</v>
      </c>
      <c r="G29" s="35">
        <f t="shared" si="3"/>
        <v>0</v>
      </c>
      <c r="H29" s="39">
        <f t="shared" si="4"/>
        <v>0</v>
      </c>
    </row>
    <row r="30" spans="1:8" x14ac:dyDescent="0.25">
      <c r="A30" s="35" t="str">
        <f>Cuadro!C35&amp;"-"&amp;Cuadro!B35</f>
        <v>IV-2013</v>
      </c>
      <c r="B30" s="39">
        <f>Cuadro!D35</f>
        <v>6584463</v>
      </c>
      <c r="C30" s="39">
        <f>Cuadro!E35</f>
        <v>6584463</v>
      </c>
      <c r="D30" s="39" t="str">
        <f>Cuadro!F35</f>
        <v>-</v>
      </c>
      <c r="F30" s="36">
        <f t="shared" si="5"/>
        <v>81</v>
      </c>
      <c r="G30" s="35">
        <f t="shared" si="3"/>
        <v>0</v>
      </c>
      <c r="H30" s="39">
        <f t="shared" si="4"/>
        <v>0</v>
      </c>
    </row>
    <row r="31" spans="1:8" x14ac:dyDescent="0.25">
      <c r="A31" s="35" t="str">
        <f>Cuadro!C36&amp;"-"&amp;Cuadro!B36</f>
        <v>I-2014</v>
      </c>
      <c r="B31" s="39">
        <f>Cuadro!D36</f>
        <v>6196364</v>
      </c>
      <c r="C31" s="39">
        <f>Cuadro!E36</f>
        <v>6196364</v>
      </c>
      <c r="D31" s="39" t="str">
        <f>Cuadro!F36</f>
        <v>-</v>
      </c>
      <c r="F31" s="36">
        <f t="shared" si="5"/>
        <v>82</v>
      </c>
      <c r="G31" s="35">
        <f t="shared" si="3"/>
        <v>0</v>
      </c>
      <c r="H31" s="39">
        <f t="shared" si="4"/>
        <v>0</v>
      </c>
    </row>
    <row r="32" spans="1:8" x14ac:dyDescent="0.25">
      <c r="A32" s="35" t="str">
        <f>Cuadro!C37&amp;"-"&amp;Cuadro!B37</f>
        <v>II-2014</v>
      </c>
      <c r="B32" s="39">
        <f>Cuadro!D37</f>
        <v>5894267</v>
      </c>
      <c r="C32" s="39">
        <f>Cuadro!E37</f>
        <v>5894267</v>
      </c>
      <c r="D32" s="39" t="str">
        <f>Cuadro!F37</f>
        <v>-</v>
      </c>
      <c r="F32" s="36">
        <f t="shared" si="5"/>
        <v>83</v>
      </c>
      <c r="G32" s="35">
        <f t="shared" si="3"/>
        <v>0</v>
      </c>
      <c r="H32" s="39">
        <f t="shared" si="4"/>
        <v>0</v>
      </c>
    </row>
    <row r="33" spans="1:8" x14ac:dyDescent="0.25">
      <c r="A33" s="35" t="str">
        <f>Cuadro!C38&amp;"-"&amp;Cuadro!B38</f>
        <v>III-2014</v>
      </c>
      <c r="B33" s="39">
        <f>Cuadro!D38</f>
        <v>5586720</v>
      </c>
      <c r="C33" s="39">
        <f>Cuadro!E38</f>
        <v>5586720</v>
      </c>
      <c r="D33" s="39" t="str">
        <f>Cuadro!F38</f>
        <v>-</v>
      </c>
      <c r="F33" s="36">
        <f t="shared" si="5"/>
        <v>84</v>
      </c>
      <c r="G33" s="35">
        <f t="shared" si="3"/>
        <v>0</v>
      </c>
      <c r="H33" s="39">
        <f t="shared" si="4"/>
        <v>0</v>
      </c>
    </row>
    <row r="34" spans="1:8" x14ac:dyDescent="0.25">
      <c r="A34" s="35" t="str">
        <f>Cuadro!C39&amp;"-"&amp;Cuadro!B39</f>
        <v>IV-2014</v>
      </c>
      <c r="B34" s="39">
        <f>Cuadro!D39</f>
        <v>4408027</v>
      </c>
      <c r="C34" s="39">
        <f>Cuadro!E39</f>
        <v>4408027</v>
      </c>
      <c r="D34" s="39" t="str">
        <f>Cuadro!F39</f>
        <v>-</v>
      </c>
      <c r="F34" s="36">
        <f t="shared" si="5"/>
        <v>85</v>
      </c>
      <c r="G34" s="35">
        <f t="shared" si="3"/>
        <v>0</v>
      </c>
      <c r="H34" s="39">
        <f t="shared" si="4"/>
        <v>0</v>
      </c>
    </row>
    <row r="35" spans="1:8" x14ac:dyDescent="0.25">
      <c r="A35" s="35" t="str">
        <f>Cuadro!C40&amp;"-"&amp;Cuadro!B40</f>
        <v>I-2015</v>
      </c>
      <c r="B35" s="39">
        <f>Cuadro!D40</f>
        <v>3171130</v>
      </c>
      <c r="C35" s="39">
        <f>Cuadro!E40</f>
        <v>3171130</v>
      </c>
      <c r="D35" s="39" t="str">
        <f>Cuadro!F40</f>
        <v>-</v>
      </c>
      <c r="F35" s="36">
        <f t="shared" si="5"/>
        <v>86</v>
      </c>
      <c r="G35" s="35">
        <f t="shared" si="3"/>
        <v>0</v>
      </c>
      <c r="H35" s="39">
        <f t="shared" si="4"/>
        <v>0</v>
      </c>
    </row>
    <row r="36" spans="1:8" x14ac:dyDescent="0.25">
      <c r="A36" s="35" t="str">
        <f>Cuadro!C41&amp;"-"&amp;Cuadro!B41</f>
        <v>II-2015</v>
      </c>
      <c r="B36" s="39">
        <f>Cuadro!D41</f>
        <v>3101746</v>
      </c>
      <c r="C36" s="39">
        <f>Cuadro!E41</f>
        <v>3101746</v>
      </c>
      <c r="D36" s="39" t="str">
        <f>Cuadro!F41</f>
        <v>-</v>
      </c>
      <c r="F36" s="36">
        <f t="shared" si="5"/>
        <v>87</v>
      </c>
      <c r="G36" s="35">
        <f t="shared" si="3"/>
        <v>0</v>
      </c>
      <c r="H36" s="39">
        <f t="shared" si="4"/>
        <v>0</v>
      </c>
    </row>
    <row r="37" spans="1:8" x14ac:dyDescent="0.25">
      <c r="A37" s="35" t="str">
        <f>Cuadro!C42&amp;"-"&amp;Cuadro!B42</f>
        <v>III-2015</v>
      </c>
      <c r="B37" s="39">
        <f>Cuadro!D42</f>
        <v>2758803</v>
      </c>
      <c r="C37" s="39">
        <f>Cuadro!E42</f>
        <v>2758803</v>
      </c>
      <c r="D37" s="39" t="str">
        <f>Cuadro!F42</f>
        <v>-</v>
      </c>
      <c r="F37" s="36">
        <f t="shared" si="5"/>
        <v>88</v>
      </c>
      <c r="G37" s="35">
        <f t="shared" si="3"/>
        <v>0</v>
      </c>
      <c r="H37" s="39">
        <f t="shared" si="4"/>
        <v>0</v>
      </c>
    </row>
    <row r="38" spans="1:8" x14ac:dyDescent="0.25">
      <c r="A38" s="35" t="str">
        <f>Cuadro!C43&amp;"-"&amp;Cuadro!B43</f>
        <v>IV-2015</v>
      </c>
      <c r="B38" s="39">
        <f>Cuadro!D43</f>
        <v>2126608</v>
      </c>
      <c r="C38" s="39">
        <f>Cuadro!E43</f>
        <v>2126608</v>
      </c>
      <c r="D38" s="39" t="str">
        <f>Cuadro!F43</f>
        <v>-</v>
      </c>
      <c r="F38" s="36">
        <f t="shared" si="5"/>
        <v>89</v>
      </c>
      <c r="G38" s="35">
        <f t="shared" si="3"/>
        <v>0</v>
      </c>
      <c r="H38" s="39">
        <f t="shared" si="4"/>
        <v>0</v>
      </c>
    </row>
    <row r="39" spans="1:8" x14ac:dyDescent="0.25">
      <c r="A39" s="35" t="str">
        <f>Cuadro!C44&amp;"-"&amp;Cuadro!B44</f>
        <v>I-2016</v>
      </c>
      <c r="B39" s="39">
        <f>Cuadro!D44</f>
        <v>1696400</v>
      </c>
      <c r="C39" s="39">
        <f>Cuadro!E44</f>
        <v>1696400</v>
      </c>
      <c r="D39" s="39" t="str">
        <f>Cuadro!F44</f>
        <v>-</v>
      </c>
      <c r="F39" s="36">
        <f t="shared" si="5"/>
        <v>90</v>
      </c>
      <c r="G39" s="35">
        <f t="shared" si="3"/>
        <v>0</v>
      </c>
      <c r="H39" s="39">
        <f t="shared" si="4"/>
        <v>0</v>
      </c>
    </row>
    <row r="40" spans="1:8" x14ac:dyDescent="0.25">
      <c r="A40" s="35" t="str">
        <f>Cuadro!C45&amp;"-"&amp;Cuadro!B45</f>
        <v>II-2016</v>
      </c>
      <c r="B40" s="39">
        <f>Cuadro!D45</f>
        <v>2395768</v>
      </c>
      <c r="C40" s="39">
        <f>Cuadro!E45</f>
        <v>2395768</v>
      </c>
      <c r="D40" s="39" t="str">
        <f>Cuadro!F45</f>
        <v>-</v>
      </c>
      <c r="F40" s="36">
        <f t="shared" si="5"/>
        <v>91</v>
      </c>
      <c r="G40" s="35">
        <f t="shared" ref="G40:G68" si="6">+INDEX($A$3:$A$204,F40)</f>
        <v>0</v>
      </c>
      <c r="H40" s="39">
        <f t="shared" ref="H40:H68" si="7">+INDEX($C$3:$C$204,F40)</f>
        <v>0</v>
      </c>
    </row>
    <row r="41" spans="1:8" x14ac:dyDescent="0.25">
      <c r="A41" s="35" t="str">
        <f>Cuadro!C46&amp;"-"&amp;Cuadro!B46</f>
        <v>III-2016</v>
      </c>
      <c r="B41" s="39">
        <f>Cuadro!D46</f>
        <v>2893603</v>
      </c>
      <c r="C41" s="39">
        <f>Cuadro!E46</f>
        <v>2893603</v>
      </c>
      <c r="D41" s="39" t="str">
        <f>Cuadro!F46</f>
        <v>-</v>
      </c>
      <c r="F41" s="36">
        <f t="shared" si="5"/>
        <v>92</v>
      </c>
      <c r="G41" s="35">
        <f t="shared" si="6"/>
        <v>0</v>
      </c>
      <c r="H41" s="39">
        <f t="shared" si="7"/>
        <v>0</v>
      </c>
    </row>
    <row r="42" spans="1:8" x14ac:dyDescent="0.25">
      <c r="A42" s="35" t="str">
        <f>Cuadro!C47&amp;"-"&amp;Cuadro!B47</f>
        <v>IV-2016</v>
      </c>
      <c r="B42" s="39">
        <f>Cuadro!D47</f>
        <v>3023337</v>
      </c>
      <c r="C42" s="39">
        <f>Cuadro!E47</f>
        <v>3023337</v>
      </c>
      <c r="D42" s="39" t="str">
        <f>Cuadro!F47</f>
        <v>-</v>
      </c>
      <c r="F42" s="36">
        <f t="shared" si="5"/>
        <v>93</v>
      </c>
      <c r="G42" s="35">
        <f t="shared" si="6"/>
        <v>0</v>
      </c>
      <c r="H42" s="39">
        <f t="shared" si="7"/>
        <v>0</v>
      </c>
    </row>
    <row r="43" spans="1:8" x14ac:dyDescent="0.25">
      <c r="A43" s="35" t="str">
        <f>Cuadro!C48&amp;"-"&amp;Cuadro!B48</f>
        <v>I -2017</v>
      </c>
      <c r="B43" s="39">
        <f>Cuadro!D48</f>
        <v>2840838</v>
      </c>
      <c r="C43" s="39">
        <f>Cuadro!E48</f>
        <v>2840838</v>
      </c>
      <c r="D43" s="39" t="str">
        <f>Cuadro!F48</f>
        <v>-</v>
      </c>
      <c r="F43" s="36">
        <f t="shared" si="5"/>
        <v>94</v>
      </c>
      <c r="G43" s="35">
        <f t="shared" si="6"/>
        <v>0</v>
      </c>
      <c r="H43" s="39">
        <f t="shared" si="7"/>
        <v>0</v>
      </c>
    </row>
    <row r="44" spans="1:8" x14ac:dyDescent="0.25">
      <c r="A44" s="35" t="str">
        <f>Cuadro!C49&amp;"-"&amp;Cuadro!B49</f>
        <v>II-2017</v>
      </c>
      <c r="B44" s="39">
        <f>Cuadro!D49</f>
        <v>2656288</v>
      </c>
      <c r="C44" s="39">
        <f>Cuadro!E49</f>
        <v>2656288</v>
      </c>
      <c r="D44" s="39" t="str">
        <f>Cuadro!F49</f>
        <v>-</v>
      </c>
      <c r="F44" s="36">
        <f t="shared" si="5"/>
        <v>95</v>
      </c>
      <c r="G44" s="35">
        <f t="shared" si="6"/>
        <v>0</v>
      </c>
      <c r="H44" s="39">
        <f t="shared" si="7"/>
        <v>0</v>
      </c>
    </row>
    <row r="45" spans="1:8" x14ac:dyDescent="0.25">
      <c r="A45" s="35" t="str">
        <f>Cuadro!C50&amp;"-"&amp;Cuadro!B50</f>
        <v>III-2017</v>
      </c>
      <c r="B45" s="39">
        <f>Cuadro!D50</f>
        <v>3247071</v>
      </c>
      <c r="C45" s="39">
        <f>Cuadro!E50</f>
        <v>3247071</v>
      </c>
      <c r="D45" s="39" t="str">
        <f>Cuadro!F50</f>
        <v>-</v>
      </c>
      <c r="F45" s="36">
        <f t="shared" si="5"/>
        <v>96</v>
      </c>
      <c r="G45" s="35">
        <f t="shared" si="6"/>
        <v>0</v>
      </c>
      <c r="H45" s="39">
        <f t="shared" si="7"/>
        <v>0</v>
      </c>
    </row>
    <row r="46" spans="1:8" x14ac:dyDescent="0.25">
      <c r="A46" s="35" t="str">
        <f>Cuadro!C51&amp;"-"&amp;Cuadro!B51</f>
        <v>IV-2017</v>
      </c>
      <c r="B46" s="39">
        <f>Cuadro!D51</f>
        <v>4415720</v>
      </c>
      <c r="C46" s="39">
        <f>Cuadro!E51</f>
        <v>4415720</v>
      </c>
      <c r="D46" s="39" t="str">
        <f>Cuadro!F51</f>
        <v>-</v>
      </c>
      <c r="F46" s="36">
        <f t="shared" si="5"/>
        <v>97</v>
      </c>
      <c r="G46" s="35">
        <f t="shared" si="6"/>
        <v>0</v>
      </c>
      <c r="H46" s="39">
        <f t="shared" si="7"/>
        <v>0</v>
      </c>
    </row>
    <row r="47" spans="1:8" x14ac:dyDescent="0.25">
      <c r="A47" s="35" t="str">
        <f>Cuadro!C52&amp;"-"&amp;Cuadro!B52</f>
        <v>I-2018 P/</v>
      </c>
      <c r="B47" s="39">
        <f>Cuadro!D52</f>
        <v>4295492</v>
      </c>
      <c r="C47" s="39">
        <f>Cuadro!E52</f>
        <v>4295492</v>
      </c>
      <c r="D47" s="39" t="str">
        <f>Cuadro!F52</f>
        <v>-</v>
      </c>
      <c r="F47" s="36">
        <f t="shared" si="5"/>
        <v>98</v>
      </c>
      <c r="G47" s="35">
        <f t="shared" si="6"/>
        <v>0</v>
      </c>
      <c r="H47" s="39">
        <f t="shared" si="7"/>
        <v>0</v>
      </c>
    </row>
    <row r="48" spans="1:8" x14ac:dyDescent="0.25">
      <c r="A48" s="35" t="str">
        <f>Cuadro!C53&amp;"-"&amp;Cuadro!B53</f>
        <v>II-2018</v>
      </c>
      <c r="B48" s="39">
        <f>Cuadro!D53</f>
        <v>4615823</v>
      </c>
      <c r="C48" s="39">
        <f>Cuadro!E53</f>
        <v>4615823</v>
      </c>
      <c r="D48" s="39" t="str">
        <f>Cuadro!F53</f>
        <v>-</v>
      </c>
      <c r="F48" s="36">
        <f t="shared" si="5"/>
        <v>99</v>
      </c>
      <c r="G48" s="35">
        <f t="shared" si="6"/>
        <v>0</v>
      </c>
      <c r="H48" s="39">
        <f t="shared" si="7"/>
        <v>0</v>
      </c>
    </row>
    <row r="49" spans="1:8" x14ac:dyDescent="0.25">
      <c r="A49" s="35" t="str">
        <f>Cuadro!C54&amp;"-"&amp;Cuadro!B54</f>
        <v>III-2018</v>
      </c>
      <c r="B49" s="39">
        <f>Cuadro!D54</f>
        <v>5005633</v>
      </c>
      <c r="C49" s="39">
        <f>Cuadro!E54</f>
        <v>5005633</v>
      </c>
      <c r="D49" s="39" t="str">
        <f>Cuadro!F54</f>
        <v>-</v>
      </c>
      <c r="F49" s="36">
        <f t="shared" si="5"/>
        <v>100</v>
      </c>
      <c r="G49" s="35">
        <f t="shared" si="6"/>
        <v>0</v>
      </c>
      <c r="H49" s="39">
        <f t="shared" si="7"/>
        <v>0</v>
      </c>
    </row>
    <row r="50" spans="1:8" x14ac:dyDescent="0.25">
      <c r="A50" s="35" t="str">
        <f>Cuadro!C55&amp;"-"&amp;Cuadro!B55</f>
        <v>IV-2018</v>
      </c>
      <c r="B50" s="39">
        <f>Cuadro!D55</f>
        <v>4461497</v>
      </c>
      <c r="C50" s="39">
        <f>Cuadro!E55</f>
        <v>4461497</v>
      </c>
      <c r="D50" s="39" t="str">
        <f>Cuadro!F55</f>
        <v>-</v>
      </c>
      <c r="F50" s="36">
        <f t="shared" si="5"/>
        <v>101</v>
      </c>
      <c r="G50" s="35">
        <f t="shared" si="6"/>
        <v>0</v>
      </c>
      <c r="H50" s="39">
        <f t="shared" si="7"/>
        <v>0</v>
      </c>
    </row>
    <row r="51" spans="1:8" x14ac:dyDescent="0.25">
      <c r="A51" s="35" t="str">
        <f>Cuadro!C56&amp;"-"&amp;Cuadro!B56</f>
        <v>I-2019</v>
      </c>
      <c r="B51" s="39">
        <f>Cuadro!D56</f>
        <v>4566502</v>
      </c>
      <c r="C51" s="39">
        <f>Cuadro!E56</f>
        <v>4566502</v>
      </c>
      <c r="D51" s="39" t="str">
        <f>Cuadro!F56</f>
        <v>-</v>
      </c>
      <c r="F51" s="36">
        <f t="shared" si="5"/>
        <v>102</v>
      </c>
      <c r="G51" s="35">
        <f t="shared" si="6"/>
        <v>0</v>
      </c>
      <c r="H51" s="39">
        <f t="shared" si="7"/>
        <v>0</v>
      </c>
    </row>
    <row r="52" spans="1:8" x14ac:dyDescent="0.25">
      <c r="A52" s="35" t="str">
        <f>Cuadro!C57&amp;"-"&amp;Cuadro!B57</f>
        <v>II-2019</v>
      </c>
      <c r="B52" s="39">
        <f>Cuadro!D57</f>
        <v>4319014</v>
      </c>
      <c r="C52" s="39">
        <f>Cuadro!E57</f>
        <v>4319014</v>
      </c>
      <c r="D52" s="39" t="str">
        <f>Cuadro!F57</f>
        <v>-</v>
      </c>
      <c r="F52" s="36">
        <f t="shared" si="5"/>
        <v>103</v>
      </c>
      <c r="G52" s="35">
        <f t="shared" si="6"/>
        <v>0</v>
      </c>
      <c r="H52" s="39">
        <f t="shared" si="7"/>
        <v>0</v>
      </c>
    </row>
    <row r="53" spans="1:8" x14ac:dyDescent="0.25">
      <c r="A53" s="35" t="str">
        <f>Cuadro!C58&amp;"-"&amp;Cuadro!B58</f>
        <v>III-2019</v>
      </c>
      <c r="B53" s="39">
        <f>Cuadro!D58</f>
        <v>3812203</v>
      </c>
      <c r="C53" s="39">
        <f>Cuadro!E58</f>
        <v>3812203</v>
      </c>
      <c r="D53" s="39" t="str">
        <f>Cuadro!F58</f>
        <v>-</v>
      </c>
      <c r="F53" s="36">
        <f t="shared" si="5"/>
        <v>104</v>
      </c>
      <c r="G53" s="35">
        <f t="shared" si="6"/>
        <v>0</v>
      </c>
      <c r="H53" s="39">
        <f t="shared" si="7"/>
        <v>0</v>
      </c>
    </row>
    <row r="54" spans="1:8" x14ac:dyDescent="0.25">
      <c r="A54" s="35" t="str">
        <f>Cuadro!C59&amp;"-"&amp;Cuadro!B59</f>
        <v>IV-2019</v>
      </c>
      <c r="B54" s="39">
        <f>Cuadro!D59</f>
        <v>3574764</v>
      </c>
      <c r="C54" s="39">
        <f>Cuadro!E59</f>
        <v>3574764</v>
      </c>
      <c r="D54" s="39" t="str">
        <f>Cuadro!F59</f>
        <v>-</v>
      </c>
      <c r="F54" s="36">
        <f t="shared" si="5"/>
        <v>105</v>
      </c>
      <c r="G54" s="35">
        <f t="shared" si="6"/>
        <v>0</v>
      </c>
      <c r="H54" s="39">
        <f t="shared" si="7"/>
        <v>0</v>
      </c>
    </row>
    <row r="55" spans="1:8" x14ac:dyDescent="0.25">
      <c r="A55" s="35" t="str">
        <f>Cuadro!C60&amp;"-"&amp;Cuadro!B60</f>
        <v>I-2020</v>
      </c>
      <c r="B55" s="39">
        <f>Cuadro!D60</f>
        <v>2922337</v>
      </c>
      <c r="C55" s="39">
        <f>Cuadro!E60</f>
        <v>2922337</v>
      </c>
      <c r="D55" s="39" t="str">
        <f>Cuadro!F60</f>
        <v>-</v>
      </c>
      <c r="F55" s="36">
        <f t="shared" si="5"/>
        <v>106</v>
      </c>
      <c r="G55" s="35">
        <f t="shared" si="6"/>
        <v>0</v>
      </c>
      <c r="H55" s="39">
        <f t="shared" si="7"/>
        <v>0</v>
      </c>
    </row>
    <row r="56" spans="1:8" x14ac:dyDescent="0.25">
      <c r="A56" s="35" t="str">
        <f>Cuadro!C61&amp;"-"&amp;Cuadro!B61</f>
        <v>II-2020</v>
      </c>
      <c r="B56" s="39">
        <f>Cuadro!D61</f>
        <v>1723019</v>
      </c>
      <c r="C56" s="39">
        <f>Cuadro!E61</f>
        <v>1723019</v>
      </c>
      <c r="D56" s="39" t="str">
        <f>Cuadro!F61</f>
        <v>-</v>
      </c>
      <c r="F56" s="36">
        <f t="shared" si="5"/>
        <v>107</v>
      </c>
      <c r="G56" s="35">
        <f t="shared" si="6"/>
        <v>0</v>
      </c>
      <c r="H56" s="39">
        <f t="shared" si="7"/>
        <v>0</v>
      </c>
    </row>
    <row r="57" spans="1:8" x14ac:dyDescent="0.25">
      <c r="A57" s="35" t="str">
        <f>Cuadro!C62&amp;"-"&amp;Cuadro!B62</f>
        <v>III-2020</v>
      </c>
      <c r="B57" s="39">
        <f>Cuadro!D62</f>
        <v>2554957</v>
      </c>
      <c r="C57" s="39">
        <f>Cuadro!E62</f>
        <v>2554957</v>
      </c>
      <c r="D57" s="39" t="str">
        <f>Cuadro!F62</f>
        <v>-</v>
      </c>
      <c r="F57" s="36">
        <f t="shared" si="5"/>
        <v>108</v>
      </c>
      <c r="G57" s="35">
        <f t="shared" si="6"/>
        <v>0</v>
      </c>
      <c r="H57" s="39">
        <f t="shared" si="7"/>
        <v>0</v>
      </c>
    </row>
    <row r="58" spans="1:8" x14ac:dyDescent="0.25">
      <c r="A58" s="35" t="str">
        <f>Cuadro!C63&amp;"-"&amp;Cuadro!B63</f>
        <v>IV-2020</v>
      </c>
      <c r="B58" s="39">
        <f>Cuadro!D63</f>
        <v>2887323</v>
      </c>
      <c r="C58" s="39">
        <f>Cuadro!E63</f>
        <v>2887323</v>
      </c>
      <c r="D58" s="39" t="str">
        <f>Cuadro!F63</f>
        <v>-</v>
      </c>
      <c r="F58" s="36">
        <f t="shared" si="5"/>
        <v>109</v>
      </c>
      <c r="G58" s="35">
        <f t="shared" si="6"/>
        <v>0</v>
      </c>
      <c r="H58" s="39">
        <f t="shared" si="7"/>
        <v>0</v>
      </c>
    </row>
    <row r="59" spans="1:8" x14ac:dyDescent="0.25">
      <c r="A59" s="35" t="str">
        <f>Cuadro!C64&amp;"-"&amp;Cuadro!B64</f>
        <v>I-2021</v>
      </c>
      <c r="B59" s="39">
        <f>Cuadro!D64</f>
        <v>3236970</v>
      </c>
      <c r="C59" s="39">
        <f>Cuadro!E64</f>
        <v>3236970</v>
      </c>
      <c r="D59" s="39" t="str">
        <f>Cuadro!F64</f>
        <v>-</v>
      </c>
      <c r="F59" s="36">
        <f t="shared" si="5"/>
        <v>110</v>
      </c>
      <c r="G59" s="35">
        <f t="shared" si="6"/>
        <v>0</v>
      </c>
      <c r="H59" s="39">
        <f t="shared" si="7"/>
        <v>0</v>
      </c>
    </row>
    <row r="60" spans="1:8" x14ac:dyDescent="0.25">
      <c r="A60" s="35" t="str">
        <f>Cuadro!C65&amp;"-"&amp;Cuadro!B65</f>
        <v>II-2021</v>
      </c>
      <c r="B60" s="39">
        <f>Cuadro!D65</f>
        <v>3840652</v>
      </c>
      <c r="C60" s="39">
        <f>Cuadro!E65</f>
        <v>3840652</v>
      </c>
      <c r="D60" s="39" t="str">
        <f>Cuadro!F65</f>
        <v>-</v>
      </c>
      <c r="F60" s="36">
        <f t="shared" si="5"/>
        <v>111</v>
      </c>
      <c r="G60" s="35">
        <f t="shared" si="6"/>
        <v>0</v>
      </c>
      <c r="H60" s="39">
        <f t="shared" si="7"/>
        <v>0</v>
      </c>
    </row>
    <row r="61" spans="1:8" x14ac:dyDescent="0.25">
      <c r="A61" s="35" t="str">
        <f>Cuadro!C66&amp;"-"&amp;Cuadro!B66</f>
        <v>III-2021</v>
      </c>
      <c r="B61" s="39">
        <f>Cuadro!D66</f>
        <v>4265651</v>
      </c>
      <c r="C61" s="39">
        <f>Cuadro!E66</f>
        <v>4265651</v>
      </c>
      <c r="D61" s="39" t="str">
        <f>Cuadro!F66</f>
        <v>-</v>
      </c>
      <c r="F61" s="36">
        <f t="shared" si="5"/>
        <v>112</v>
      </c>
      <c r="G61" s="35">
        <f t="shared" si="6"/>
        <v>0</v>
      </c>
      <c r="H61" s="39">
        <f t="shared" si="7"/>
        <v>0</v>
      </c>
    </row>
    <row r="62" spans="1:8" x14ac:dyDescent="0.25">
      <c r="A62" s="35" t="str">
        <f>Cuadro!C67&amp;"-"&amp;Cuadro!B67</f>
        <v>IV-2021</v>
      </c>
      <c r="B62" s="39">
        <f>Cuadro!D67</f>
        <v>4127792</v>
      </c>
      <c r="C62" s="39">
        <f>Cuadro!E67</f>
        <v>4127792</v>
      </c>
      <c r="D62" s="39" t="str">
        <f>Cuadro!F67</f>
        <v>-</v>
      </c>
      <c r="F62" s="36">
        <f t="shared" si="5"/>
        <v>113</v>
      </c>
      <c r="G62" s="35">
        <f t="shared" si="6"/>
        <v>0</v>
      </c>
      <c r="H62" s="39">
        <f t="shared" si="7"/>
        <v>0</v>
      </c>
    </row>
    <row r="63" spans="1:8" x14ac:dyDescent="0.25">
      <c r="A63" s="35" t="str">
        <f>Cuadro!C68&amp;"-"&amp;Cuadro!B68</f>
        <v>I-2022</v>
      </c>
      <c r="B63" s="39">
        <f>Cuadro!D68</f>
        <v>4336956</v>
      </c>
      <c r="C63" s="39">
        <f>Cuadro!E68</f>
        <v>4336956</v>
      </c>
      <c r="D63" s="39" t="str">
        <f>Cuadro!F68</f>
        <v>-</v>
      </c>
      <c r="F63" s="36">
        <f t="shared" si="5"/>
        <v>114</v>
      </c>
      <c r="G63" s="35">
        <f t="shared" si="6"/>
        <v>0</v>
      </c>
      <c r="H63" s="39">
        <f t="shared" si="7"/>
        <v>0</v>
      </c>
    </row>
    <row r="64" spans="1:8" x14ac:dyDescent="0.25">
      <c r="A64" s="35" t="str">
        <f>Cuadro!C69&amp;"-"&amp;Cuadro!B69</f>
        <v>II-2022</v>
      </c>
      <c r="B64" s="39">
        <f>Cuadro!D69</f>
        <v>5791313</v>
      </c>
      <c r="C64" s="39">
        <f>Cuadro!E69</f>
        <v>5791313</v>
      </c>
      <c r="D64" s="39" t="str">
        <f>Cuadro!F69</f>
        <v>-</v>
      </c>
      <c r="F64" s="36">
        <f t="shared" si="5"/>
        <v>115</v>
      </c>
      <c r="G64" s="35">
        <f t="shared" si="6"/>
        <v>0</v>
      </c>
      <c r="H64" s="39">
        <f t="shared" si="7"/>
        <v>0</v>
      </c>
    </row>
    <row r="65" spans="1:8" x14ac:dyDescent="0.25">
      <c r="A65" s="35" t="str">
        <f>Cuadro!C70&amp;"-"&amp;Cuadro!B70</f>
        <v>III-2022</v>
      </c>
      <c r="B65" s="39">
        <f>Cuadro!D70</f>
        <v>4894578</v>
      </c>
      <c r="C65" s="39">
        <f>Cuadro!E70</f>
        <v>4894578</v>
      </c>
      <c r="D65" s="39" t="str">
        <f>Cuadro!F70</f>
        <v>-</v>
      </c>
      <c r="F65" s="36">
        <f t="shared" si="5"/>
        <v>116</v>
      </c>
      <c r="G65" s="35">
        <f t="shared" si="6"/>
        <v>0</v>
      </c>
      <c r="H65" s="39">
        <f t="shared" si="7"/>
        <v>0</v>
      </c>
    </row>
    <row r="66" spans="1:8" x14ac:dyDescent="0.25">
      <c r="A66" s="35" t="str">
        <f>Cuadro!C71&amp;"-"&amp;Cuadro!B71</f>
        <v>IV-2022</v>
      </c>
      <c r="B66" s="39">
        <f>Cuadro!D71</f>
        <v>3859120</v>
      </c>
      <c r="C66" s="39">
        <f>Cuadro!E71</f>
        <v>3859120</v>
      </c>
      <c r="D66" s="39" t="str">
        <f>Cuadro!F71</f>
        <v>-</v>
      </c>
      <c r="F66" s="36">
        <f t="shared" si="5"/>
        <v>117</v>
      </c>
      <c r="G66" s="35">
        <f t="shared" si="6"/>
        <v>0</v>
      </c>
      <c r="H66" s="39">
        <f t="shared" si="7"/>
        <v>0</v>
      </c>
    </row>
    <row r="67" spans="1:8" x14ac:dyDescent="0.25">
      <c r="A67" s="35" t="str">
        <f>Cuadro!C72&amp;"-"&amp;Cuadro!B72</f>
        <v>I-2023</v>
      </c>
      <c r="B67" s="39">
        <f>Cuadro!D72</f>
        <v>3410479</v>
      </c>
      <c r="C67" s="39">
        <f>Cuadro!E72</f>
        <v>3410479</v>
      </c>
      <c r="D67" s="39" t="str">
        <f>Cuadro!F72</f>
        <v>-</v>
      </c>
      <c r="F67" s="36">
        <f t="shared" si="5"/>
        <v>118</v>
      </c>
      <c r="G67" s="35">
        <f t="shared" si="6"/>
        <v>0</v>
      </c>
      <c r="H67" s="39">
        <f t="shared" si="7"/>
        <v>0</v>
      </c>
    </row>
    <row r="68" spans="1:8" x14ac:dyDescent="0.25">
      <c r="A68" s="35" t="str">
        <f>Cuadro!C73&amp;"-"&amp;Cuadro!B73</f>
        <v>II-2023</v>
      </c>
      <c r="B68" s="39">
        <f>Cuadro!D73</f>
        <v>3833862</v>
      </c>
      <c r="C68" s="39">
        <f>Cuadro!E73</f>
        <v>3833862</v>
      </c>
      <c r="D68" s="39" t="str">
        <f>Cuadro!F73</f>
        <v>-</v>
      </c>
      <c r="F68" s="36">
        <f t="shared" si="5"/>
        <v>119</v>
      </c>
      <c r="G68" s="35">
        <f t="shared" si="6"/>
        <v>0</v>
      </c>
      <c r="H68" s="39">
        <f t="shared" si="7"/>
        <v>0</v>
      </c>
    </row>
    <row r="69" spans="1:8" x14ac:dyDescent="0.25">
      <c r="A69" s="35" t="str">
        <f>Cuadro!C74&amp;"-"&amp;Cuadro!B74</f>
        <v>III-2023</v>
      </c>
      <c r="B69" s="39">
        <f>Cuadro!D74</f>
        <v>4315955</v>
      </c>
      <c r="C69" s="39">
        <f>Cuadro!E74</f>
        <v>4315955</v>
      </c>
      <c r="D69" s="39" t="str">
        <f>Cuadro!F74</f>
        <v>-</v>
      </c>
    </row>
    <row r="70" spans="1:8" x14ac:dyDescent="0.25">
      <c r="A70" s="35" t="str">
        <f>Cuadro!C75&amp;"-"&amp;Cuadro!B75</f>
        <v>IV-2023</v>
      </c>
      <c r="B70" s="39">
        <f>Cuadro!D75</f>
        <v>3948489</v>
      </c>
      <c r="C70" s="39">
        <f>Cuadro!E75</f>
        <v>3948489</v>
      </c>
      <c r="D70" s="39" t="str">
        <f>Cuadro!F75</f>
        <v>-</v>
      </c>
    </row>
    <row r="71" spans="1:8" x14ac:dyDescent="0.25">
      <c r="A71" s="35" t="str">
        <f>Cuadro!C76&amp;"-"&amp;Cuadro!B76</f>
        <v>I-2024</v>
      </c>
      <c r="B71" s="39">
        <f>Cuadro!D76</f>
        <v>3262479</v>
      </c>
      <c r="C71" s="39">
        <f>Cuadro!E76</f>
        <v>3262479</v>
      </c>
      <c r="D71" s="39" t="str">
        <f>Cuadro!F76</f>
        <v>-</v>
      </c>
    </row>
    <row r="72" spans="1:8" x14ac:dyDescent="0.25">
      <c r="A72" s="35" t="str">
        <f>Cuadro!C77&amp;"-"&amp;Cuadro!B77</f>
        <v>II-2024</v>
      </c>
      <c r="B72" s="39">
        <f>Cuadro!D77</f>
        <v>3094428</v>
      </c>
      <c r="C72" s="39">
        <f>Cuadro!E77</f>
        <v>3094428</v>
      </c>
      <c r="D72" s="39" t="str">
        <f>Cuadro!F77</f>
        <v>-</v>
      </c>
    </row>
    <row r="73" spans="1:8" x14ac:dyDescent="0.25">
      <c r="A73" s="35" t="str">
        <f>Cuadro!C78&amp;"-"&amp;Cuadro!B78</f>
        <v>III-2024</v>
      </c>
      <c r="B73" s="39">
        <f>Cuadro!D78</f>
        <v>2781151</v>
      </c>
      <c r="C73" s="39">
        <f>Cuadro!E78</f>
        <v>2781151</v>
      </c>
      <c r="D73" s="39" t="str">
        <f>Cuadro!F78</f>
        <v>-</v>
      </c>
    </row>
    <row r="74" spans="1:8" x14ac:dyDescent="0.25">
      <c r="A74" s="35" t="str">
        <f>Cuadro!C79&amp;"-"&amp;Cuadro!B79</f>
        <v>IV-2024</v>
      </c>
      <c r="B74" s="39">
        <f>Cuadro!D79</f>
        <v>3082966</v>
      </c>
      <c r="C74" s="39">
        <f>Cuadro!E79</f>
        <v>3082966</v>
      </c>
      <c r="D74" s="39" t="str">
        <f>Cuadro!F79</f>
        <v>-</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2023-08-28T18:08:26Z</cp:lastPrinted>
  <dcterms:created xsi:type="dcterms:W3CDTF">2014-05-22T21:22:33Z</dcterms:created>
  <dcterms:modified xsi:type="dcterms:W3CDTF">2025-04-15T16:11:15Z</dcterms:modified>
</cp:coreProperties>
</file>