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8567A900-503F-480C-B5F5-72643B98BF5E}"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Glosario!$B$1:$B$67</definedName>
    <definedName name="_xlnm.Print_Area" localSheetId="0">Gráfica!$A$1:$J$36</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4" i="3" l="1"/>
  <c r="B74" i="3"/>
  <c r="C74" i="3"/>
  <c r="D74" i="3"/>
  <c r="D73" i="3"/>
  <c r="C73" i="3"/>
  <c r="B73" i="3"/>
  <c r="A73" i="3"/>
  <c r="A72" i="3"/>
  <c r="B72" i="3"/>
  <c r="C72" i="3"/>
  <c r="D72" i="3"/>
  <c r="A71" i="3"/>
  <c r="B71" i="3"/>
  <c r="C71" i="3"/>
  <c r="D71" i="3"/>
  <c r="A70" i="3"/>
  <c r="B70" i="3"/>
  <c r="C70" i="3"/>
  <c r="D70" i="3"/>
  <c r="A69" i="3"/>
  <c r="B69" i="3"/>
  <c r="C69" i="3"/>
  <c r="D69" i="3"/>
  <c r="A3" i="3"/>
  <c r="B3" i="3"/>
  <c r="C3" i="3"/>
  <c r="D3"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68" i="3"/>
  <c r="B68" i="3"/>
  <c r="C68" i="3"/>
  <c r="D68" i="3"/>
  <c r="A67" i="3"/>
  <c r="B67" i="3"/>
  <c r="C67" i="3"/>
  <c r="D67"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C52" i="3"/>
  <c r="D52" i="3"/>
  <c r="A53" i="3"/>
  <c r="B53" i="3"/>
  <c r="C53" i="3"/>
  <c r="D53" i="3"/>
  <c r="A54" i="3"/>
  <c r="B54" i="3"/>
  <c r="C54" i="3"/>
  <c r="D54" i="3"/>
  <c r="A55" i="3"/>
  <c r="B55" i="3"/>
  <c r="C55" i="3"/>
  <c r="D55" i="3"/>
  <c r="A56" i="3"/>
  <c r="G3" i="3" s="1"/>
  <c r="B56" i="3"/>
  <c r="C56" i="3"/>
  <c r="D56" i="3"/>
  <c r="A57" i="3"/>
  <c r="B57" i="3"/>
  <c r="C57" i="3"/>
  <c r="D57" i="3"/>
  <c r="A58" i="3"/>
  <c r="B58" i="3"/>
  <c r="C58" i="3"/>
  <c r="D58" i="3"/>
  <c r="A59" i="3"/>
  <c r="B59" i="3"/>
  <c r="C59" i="3"/>
  <c r="D59" i="3"/>
  <c r="A60" i="3"/>
  <c r="B60" i="3"/>
  <c r="C60" i="3"/>
  <c r="D60" i="3"/>
  <c r="A61" i="3"/>
  <c r="B61" i="3"/>
  <c r="C61" i="3"/>
  <c r="D61" i="3"/>
  <c r="A62" i="3"/>
  <c r="B62" i="3"/>
  <c r="C62" i="3"/>
  <c r="D62" i="3"/>
  <c r="A63" i="3"/>
  <c r="B63" i="3"/>
  <c r="C63" i="3"/>
  <c r="D63" i="3"/>
  <c r="A64" i="3"/>
  <c r="B64" i="3"/>
  <c r="C64" i="3"/>
  <c r="D64" i="3"/>
  <c r="A65" i="3"/>
  <c r="B65" i="3"/>
  <c r="C65" i="3"/>
  <c r="D65" i="3"/>
  <c r="A66" i="3"/>
  <c r="B66" i="3"/>
  <c r="C66" i="3"/>
  <c r="D66" i="3"/>
  <c r="J3" i="3" l="1"/>
  <c r="I3" i="3"/>
  <c r="H3" i="3"/>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F49" i="3" s="1"/>
  <c r="G49" i="3" l="1"/>
  <c r="F50" i="3"/>
  <c r="I49" i="3"/>
  <c r="J49" i="3"/>
  <c r="H49" i="3"/>
  <c r="G48" i="3"/>
  <c r="H48" i="3"/>
  <c r="J48" i="3"/>
  <c r="I48" i="3"/>
  <c r="G47" i="3"/>
  <c r="H47" i="3"/>
  <c r="I47" i="3"/>
  <c r="J47" i="3"/>
  <c r="J50" i="3" l="1"/>
  <c r="F51" i="3"/>
  <c r="H50" i="3"/>
  <c r="G50" i="3"/>
  <c r="I50" i="3"/>
  <c r="H51" i="3" l="1"/>
  <c r="F52" i="3"/>
  <c r="G51" i="3"/>
  <c r="I51" i="3"/>
  <c r="J51" i="3"/>
  <c r="H52" i="3" l="1"/>
  <c r="F53" i="3"/>
  <c r="J52" i="3"/>
  <c r="G52" i="3"/>
  <c r="I52" i="3"/>
  <c r="F54" i="3" l="1"/>
  <c r="G53" i="3"/>
  <c r="I53" i="3"/>
  <c r="H53" i="3"/>
  <c r="J53" i="3"/>
  <c r="I54" i="3" l="1"/>
  <c r="F55" i="3"/>
  <c r="G54" i="3"/>
  <c r="H54" i="3"/>
  <c r="J54" i="3"/>
  <c r="I55" i="3" l="1"/>
  <c r="F56" i="3"/>
  <c r="H55" i="3"/>
  <c r="J55" i="3"/>
  <c r="G55" i="3"/>
  <c r="G56" i="3" l="1"/>
  <c r="H56" i="3"/>
  <c r="I56" i="3"/>
  <c r="J56" i="3"/>
  <c r="F57" i="3"/>
  <c r="G57" i="3" l="1"/>
  <c r="F58" i="3"/>
  <c r="J57" i="3"/>
  <c r="H57" i="3"/>
  <c r="I57" i="3"/>
  <c r="J58" i="3" l="1"/>
  <c r="G58" i="3"/>
  <c r="H58" i="3"/>
  <c r="I58" i="3"/>
  <c r="F59" i="3"/>
  <c r="G59" i="3" l="1"/>
  <c r="F60" i="3"/>
  <c r="H59" i="3"/>
  <c r="I59" i="3"/>
  <c r="J59" i="3"/>
  <c r="H60" i="3" l="1"/>
  <c r="J60" i="3"/>
  <c r="F61" i="3"/>
  <c r="G60" i="3"/>
  <c r="I60" i="3"/>
  <c r="F62" i="3" l="1"/>
  <c r="J61" i="3"/>
  <c r="H61" i="3"/>
  <c r="I61" i="3"/>
  <c r="G61" i="3"/>
  <c r="H62" i="3" l="1"/>
  <c r="F63" i="3"/>
  <c r="G62" i="3"/>
  <c r="I62" i="3"/>
  <c r="J62" i="3"/>
  <c r="I63" i="3" l="1"/>
  <c r="F64" i="3"/>
  <c r="J63" i="3"/>
  <c r="G63" i="3"/>
  <c r="H63" i="3"/>
  <c r="F65" i="3" l="1"/>
  <c r="G64" i="3"/>
  <c r="J64" i="3"/>
  <c r="H64" i="3"/>
  <c r="I64" i="3"/>
  <c r="G65" i="3" l="1"/>
  <c r="F66" i="3"/>
  <c r="J65" i="3"/>
  <c r="H65" i="3"/>
  <c r="I65" i="3"/>
  <c r="J66" i="3" l="1"/>
  <c r="I66" i="3"/>
  <c r="F67" i="3"/>
  <c r="G66" i="3"/>
  <c r="H66" i="3"/>
  <c r="G67" i="3" l="1"/>
  <c r="J67" i="3"/>
  <c r="F68" i="3"/>
  <c r="H67" i="3"/>
  <c r="I67" i="3"/>
  <c r="H68" i="3" l="1"/>
  <c r="G68" i="3"/>
  <c r="I68" i="3"/>
  <c r="J68" i="3"/>
</calcChain>
</file>

<file path=xl/sharedStrings.xml><?xml version="1.0" encoding="utf-8"?>
<sst xmlns="http://schemas.openxmlformats.org/spreadsheetml/2006/main" count="126" uniqueCount="43">
  <si>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</si>
  <si>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</si>
  <si>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</si>
  <si>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</si>
  <si>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</si>
  <si>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</si>
  <si>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</si>
  <si>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</si>
  <si>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</si>
  <si>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</si>
  <si>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</si>
  <si>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</si>
  <si>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</si>
  <si>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</si>
  <si>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Índice de productividad laboral trimestral con base en el personal</t>
  </si>
  <si>
    <t>ocupado en la industria manufacturera estatal</t>
  </si>
  <si>
    <t>Volumen de la producción</t>
  </si>
  <si>
    <t>Personal ocupado</t>
  </si>
  <si>
    <t>Productividad laboral con base en el personal ocupado</t>
  </si>
  <si>
    <t xml:space="preserve">I </t>
  </si>
  <si>
    <t xml:space="preserve">III </t>
  </si>
  <si>
    <t>Fuente: INEGI. Encuesta mensual de la industria manufacturera.</t>
  </si>
  <si>
    <t xml:space="preserve">Índice </t>
  </si>
  <si>
    <t>Índice de productividad Laboral por personal ocupado total.</t>
  </si>
  <si>
    <t>El índice de productividad laboral por persona ocupada, que se define como el cociente del índice de volumen físico de la producción total en un periodo determinado y el índice de personal ocupado total en el mismo periodo.</t>
  </si>
  <si>
    <t>índice de volumen físico de la producción total.</t>
  </si>
  <si>
    <t>Índice de personal ocupado total.</t>
  </si>
  <si>
    <t>El personal ocupado total es la suma de los trabajadores que laboran en el establecimiento o fuera de él, bajo su dirección y control, tanto obreros como empleados de planta y eventuales, sean o no sindicalizados, además del personal suministrado por una razón social distinta. Excluye a los propietarios, empleadores y socios activos que no perciben sueldo, familiares y otros no asalariados, así como a los contratistas y los subcontratistas.</t>
  </si>
  <si>
    <t>Fecha de actualización:</t>
  </si>
  <si>
    <t>(Índice base, 2018 = 100)</t>
  </si>
  <si>
    <t>https://sinegi.page.link/w7hG</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</si>
  <si>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</si>
  <si>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https://www.inegi.org.mx/programas/iplcumo/2018/</t>
  </si>
  <si>
    <t>https://www.inegi.org.mx/app/biblioteca/ficha.html?upc=889463912439</t>
  </si>
  <si>
    <t>El cálculo del índice de volumen físico de la producción es muy complejo debido a la diversidad de productos que existen dentro de cada clase de actividad industrial; además, no se dispone de información completa de volumen para todos. En el caso de la producción, la EMIM capta:
• Los productos medidos en volumen y valor, cuantificables con base en el volumen o cantidades físicas de producción, que son los principales productos elaborados por el establecimiento y para los cuales la encuesta dispone de información.
• Los productos medidos sólo en valor, para los cuales no se cuenta con información de volumen. En este rubro también se incluyen los subproductos y desechos.
• La suma de los ingresos por maquila, submaquila y remanufactura de materias primas y bienes semiprocesados propiedad de terceros, tanto nacionales como del extranjero. En este rubro está contenida la información de los establecimientos que antes se conocían como 100% maquiladores de exportación.
Los índices de los tres conceptos antes mencionados se calculan con procedimientos diferentes, los cuales se agregan para obtener el índice de volumen físico de producción de cada clase de actividad, y posteriormente para los niveles de rama, subsector y sector.</t>
  </si>
  <si>
    <t>I R/</t>
  </si>
  <si>
    <t>III P/</t>
  </si>
  <si>
    <t xml:space="preserve">Serie trimestral 2007 a 2024  
</t>
  </si>
  <si>
    <t xml:space="preserve">Serie trimestral 2007a 2024  
</t>
  </si>
  <si>
    <t>Nota: El personal ocupado reportado en este Programa Estadístico es conceptualmente diferente (ver metadatos) a la definición de puestos de trabajo afiliados al Instituto Mexicano del Seguro Social.</t>
  </si>
  <si>
    <t>R/ Cifras revisadas a partir de 2024/01</t>
  </si>
  <si>
    <t>P/ Cifras preliminares a partir de 2024/03.</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</si>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</sst>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sz val="9"/>
      <color rgb="FF000000"/>
      <name val="Courier New"/>
      <family val="3"/>
    </font>
    <font>
      <sz val="10"/>
      <color theme="1"/>
      <name val="Arial"/>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1">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9" fillId="0" borderId="0" xfId="3"/>
    <xf numFmtId="0" fontId="20" fillId="0" borderId="0" xfId="4" applyFont="1" applyAlignment="1" applyProtection="1"/>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0" fontId="21" fillId="0" borderId="0" xfId="0" applyFont="1" applyAlignment="1">
      <alignment horizontal="left" indent="1"/>
    </xf>
    <xf numFmtId="0" fontId="20" fillId="0" borderId="0" xfId="4" applyFont="1" applyAlignment="1" applyProtection="1">
      <alignment horizontal="justify"/>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0" fontId="22" fillId="0" borderId="0" xfId="0" applyFont="1"/>
    <xf numFmtId="166" fontId="6" fillId="0" borderId="3" xfId="0" applyNumberFormat="1" applyFont="1" applyBorder="1" applyAlignment="1">
      <alignment horizontal="center" wrapText="1"/>
    </xf>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0" fontId="0" fillId="0" borderId="0" xfId="0" applyAlignment="1">
      <alignment horizontal="justify" wrapText="1"/>
    </xf>
    <xf numFmtId="0" fontId="17" fillId="0" borderId="0" xfId="0" applyFont="1" applyAlignment="1">
      <alignment horizontal="left" wrapText="1" indent="1"/>
    </xf>
    <xf numFmtId="0" fontId="17" fillId="0" borderId="0" xfId="0" applyFont="1" applyAlignment="1">
      <alignment horizontal="left"/>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23" fillId="0" borderId="0" xfId="4" applyFont="1" applyAlignment="1" applyProtection="1"/>
    <xf numFmtId="1" fontId="6" fillId="0" borderId="4" xfId="0" applyNumberFormat="1" applyFont="1" applyBorder="1" applyAlignment="1">
      <alignment horizontal="center" vertical="center" wrapText="1"/>
    </xf>
    <xf numFmtId="0" fontId="24" fillId="3" borderId="5" xfId="3" applyFont="1" applyFill="1" applyBorder="1" applyAlignment="1">
      <alignment horizontal="center" vertical="center"/>
    </xf>
    <xf numFmtId="0" fontId="24" fillId="3" borderId="6" xfId="3" applyFont="1" applyFill="1" applyBorder="1" applyAlignment="1">
      <alignment horizontal="center" vertical="center"/>
    </xf>
    <xf numFmtId="0" fontId="24" fillId="3" borderId="7" xfId="3" applyFont="1" applyFill="1" applyBorder="1" applyAlignment="1">
      <alignment horizontal="center" vertical="center" wrapText="1"/>
    </xf>
    <xf numFmtId="0" fontId="14" fillId="0" borderId="0" xfId="0" applyFont="1"/>
    <xf numFmtId="0" fontId="23" fillId="0" borderId="0" xfId="2" applyFont="1" applyAlignment="1"/>
    <xf numFmtId="0" fontId="19" fillId="0" borderId="0" xfId="0" applyFont="1"/>
    <xf numFmtId="0" fontId="14" fillId="0" borderId="0" xfId="0" applyFont="1" applyAlignment="1">
      <alignment horizontal="justify"/>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Volumen de la producción</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Datos!$H$3:$H$15</c:f>
              <c:numCache>
                <c:formatCode>??0.0</c:formatCode>
                <c:ptCount val="13"/>
                <c:pt idx="0">
                  <c:v>90.2</c:v>
                </c:pt>
                <c:pt idx="1">
                  <c:v>186.1</c:v>
                </c:pt>
                <c:pt idx="2">
                  <c:v>119.7</c:v>
                </c:pt>
                <c:pt idx="3">
                  <c:v>54.7</c:v>
                </c:pt>
                <c:pt idx="4">
                  <c:v>81.400000000000006</c:v>
                </c:pt>
                <c:pt idx="5">
                  <c:v>176.3</c:v>
                </c:pt>
                <c:pt idx="6">
                  <c:v>111</c:v>
                </c:pt>
                <c:pt idx="7">
                  <c:v>50.7</c:v>
                </c:pt>
                <c:pt idx="8">
                  <c:v>46.5</c:v>
                </c:pt>
                <c:pt idx="9">
                  <c:v>145.6</c:v>
                </c:pt>
                <c:pt idx="10">
                  <c:v>107.9</c:v>
                </c:pt>
                <c:pt idx="11">
                  <c:v>41.9</c:v>
                </c:pt>
                <c:pt idx="12">
                  <c:v>39.4</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Personal ocupado</c:v>
                </c:pt>
              </c:strCache>
            </c:strRef>
          </c:tx>
          <c:spPr>
            <a:solidFill>
              <a:srgbClr val="DEE6EB"/>
            </a:solidFill>
            <a:ln>
              <a:solidFill>
                <a:srgbClr val="63B7E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Datos!$I$3:$I$15</c:f>
              <c:numCache>
                <c:formatCode>??0.0</c:formatCode>
                <c:ptCount val="13"/>
                <c:pt idx="0">
                  <c:v>107.8</c:v>
                </c:pt>
                <c:pt idx="1">
                  <c:v>108.6</c:v>
                </c:pt>
                <c:pt idx="2">
                  <c:v>104.7</c:v>
                </c:pt>
                <c:pt idx="3">
                  <c:v>100</c:v>
                </c:pt>
                <c:pt idx="4">
                  <c:v>102.9</c:v>
                </c:pt>
                <c:pt idx="5">
                  <c:v>110.6</c:v>
                </c:pt>
                <c:pt idx="6">
                  <c:v>102.9</c:v>
                </c:pt>
                <c:pt idx="7">
                  <c:v>94.2</c:v>
                </c:pt>
                <c:pt idx="8">
                  <c:v>89.6</c:v>
                </c:pt>
                <c:pt idx="9">
                  <c:v>87.3</c:v>
                </c:pt>
                <c:pt idx="10">
                  <c:v>80</c:v>
                </c:pt>
                <c:pt idx="11">
                  <c:v>70.2</c:v>
                </c:pt>
                <c:pt idx="12">
                  <c:v>71.8</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Productividad laboral con base en el personal ocupado</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Datos!$J$3:$J$15</c:f>
              <c:numCache>
                <c:formatCode>??0.0</c:formatCode>
                <c:ptCount val="13"/>
                <c:pt idx="0">
                  <c:v>83.7</c:v>
                </c:pt>
                <c:pt idx="1">
                  <c:v>171.4</c:v>
                </c:pt>
                <c:pt idx="2">
                  <c:v>114.3</c:v>
                </c:pt>
                <c:pt idx="3">
                  <c:v>54.7</c:v>
                </c:pt>
                <c:pt idx="4">
                  <c:v>79.099999999999994</c:v>
                </c:pt>
                <c:pt idx="5">
                  <c:v>159.4</c:v>
                </c:pt>
                <c:pt idx="6">
                  <c:v>107.9</c:v>
                </c:pt>
                <c:pt idx="7">
                  <c:v>53.8</c:v>
                </c:pt>
                <c:pt idx="8">
                  <c:v>51.9</c:v>
                </c:pt>
                <c:pt idx="9">
                  <c:v>166.8</c:v>
                </c:pt>
                <c:pt idx="10">
                  <c:v>134.9</c:v>
                </c:pt>
                <c:pt idx="11">
                  <c:v>59.7</c:v>
                </c:pt>
                <c:pt idx="12">
                  <c:v>54.9</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60" min="1" page="12" val="6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76200</xdr:colOff>
      <xdr:row>71</xdr:row>
      <xdr:rowOff>0</xdr:rowOff>
    </xdr:from>
    <xdr:to>
      <xdr:col>1</xdr:col>
      <xdr:colOff>279400</xdr:colOff>
      <xdr:row>72</xdr:row>
      <xdr:rowOff>12700</xdr:rowOff>
    </xdr:to>
    <xdr:sp macro="" textlink="">
      <xdr:nvSpPr>
        <xdr:cNvPr id="4" name="Rectángulo 3">
          <a:extLst>
            <a:ext uri="{FF2B5EF4-FFF2-40B4-BE49-F238E27FC236}">
              <a16:creationId xmlns:a16="http://schemas.microsoft.com/office/drawing/2014/main" id="{D1FE8657-3272-4AC7-92EA-7073CEFE46D0}"/>
            </a:ext>
          </a:extLst>
        </xdr:cNvPr>
        <xdr:cNvSpPr/>
      </xdr:nvSpPr>
      <xdr:spPr>
        <a:xfrm>
          <a:off x="1133475" y="137541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72</xdr:row>
      <xdr:rowOff>0</xdr:rowOff>
    </xdr:from>
    <xdr:to>
      <xdr:col>1</xdr:col>
      <xdr:colOff>279400</xdr:colOff>
      <xdr:row>73</xdr:row>
      <xdr:rowOff>12700</xdr:rowOff>
    </xdr:to>
    <xdr:sp macro="" textlink="">
      <xdr:nvSpPr>
        <xdr:cNvPr id="2" name="Rectángulo 1">
          <a:extLst>
            <a:ext uri="{FF2B5EF4-FFF2-40B4-BE49-F238E27FC236}">
              <a16:creationId xmlns:a16="http://schemas.microsoft.com/office/drawing/2014/main" id="{C3E54FED-5C85-457C-B7A8-244D57BB0571}"/>
            </a:ext>
          </a:extLst>
        </xdr:cNvPr>
        <xdr:cNvSpPr/>
      </xdr:nvSpPr>
      <xdr:spPr>
        <a:xfrm>
          <a:off x="1133475" y="139446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72</xdr:row>
      <xdr:rowOff>0</xdr:rowOff>
    </xdr:from>
    <xdr:to>
      <xdr:col>1</xdr:col>
      <xdr:colOff>279400</xdr:colOff>
      <xdr:row>73</xdr:row>
      <xdr:rowOff>12700</xdr:rowOff>
    </xdr:to>
    <xdr:sp macro="" textlink="">
      <xdr:nvSpPr>
        <xdr:cNvPr id="3" name="Rectángulo 2">
          <a:extLst>
            <a:ext uri="{FF2B5EF4-FFF2-40B4-BE49-F238E27FC236}">
              <a16:creationId xmlns:a16="http://schemas.microsoft.com/office/drawing/2014/main" id="{AC1B0750-002F-4598-96B7-6FE026321031}"/>
            </a:ext>
          </a:extLst>
        </xdr:cNvPr>
        <xdr:cNvSpPr/>
      </xdr:nvSpPr>
      <xdr:spPr>
        <a:xfrm>
          <a:off x="1133475" y="139446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73</xdr:row>
      <xdr:rowOff>0</xdr:rowOff>
    </xdr:from>
    <xdr:to>
      <xdr:col>1</xdr:col>
      <xdr:colOff>279400</xdr:colOff>
      <xdr:row>74</xdr:row>
      <xdr:rowOff>12700</xdr:rowOff>
    </xdr:to>
    <xdr:sp macro="" textlink="">
      <xdr:nvSpPr>
        <xdr:cNvPr id="5" name="Rectángulo 4">
          <a:extLst>
            <a:ext uri="{FF2B5EF4-FFF2-40B4-BE49-F238E27FC236}">
              <a16:creationId xmlns:a16="http://schemas.microsoft.com/office/drawing/2014/main" id="{191033B8-90F3-4574-A2C5-C7390C02BE70}"/>
            </a:ext>
          </a:extLst>
        </xdr:cNvPr>
        <xdr:cNvSpPr/>
      </xdr:nvSpPr>
      <xdr:spPr>
        <a:xfrm>
          <a:off x="1133475" y="141351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81B4A0-04A3-4FFF-A671-F88DABFE012F}" name="Tabla1" displayName="Tabla1" ref="B7:F79" totalsRowShown="0" headerRowDxfId="7" dataDxfId="6" tableBorderDxfId="5" headerRowCellStyle="Normal 3 2">
  <autoFilter ref="B7:F79" xr:uid="{9781B4A0-04A3-4FFF-A671-F88DABFE012F}"/>
  <tableColumns count="5">
    <tableColumn id="1" xr3:uid="{D8D464F3-0A8A-431C-9478-3EDB74001B13}" name="Año" dataDxfId="4"/>
    <tableColumn id="2" xr3:uid="{7E16ABFB-95B1-40F1-B6AD-A8D4015CCB22}" name="Trimestre" dataDxfId="3"/>
    <tableColumn id="3" xr3:uid="{941083BE-0711-4842-ABC7-6A08916B9CEC}" name="Volumen de la producción" dataDxfId="2"/>
    <tableColumn id="4" xr3:uid="{6395FB89-2EC4-46E0-892A-F3C925CC13A0}" name="Personal ocupado" dataDxfId="1"/>
    <tableColumn id="5" xr3:uid="{51D17357-A1FC-45CB-BEAD-216981FCDED1}" name="Productividad laboral con base en el personal ocupado"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w7hG"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w7hG"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programas/iplcumo/2018/" TargetMode="External"/><Relationship Id="rId1" Type="http://schemas.openxmlformats.org/officeDocument/2006/relationships/hyperlink" Target="https://www.inegi.org.mx/app/biblioteca/ficha.html?upc=889463912439"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1"/>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20" t="s">
        <v>5</v>
      </c>
    </row>
    <row r="2" spans="1:12" s="5" customFormat="1" ht="15" customHeight="1" x14ac:dyDescent="0.3">
      <c r="B2" s="6" t="s">
        <v>14</v>
      </c>
      <c r="C2" s="7"/>
      <c r="D2" s="7"/>
      <c r="J2" s="21" t="s">
        <v>8</v>
      </c>
      <c r="K2" s="11"/>
      <c r="L2" s="11"/>
    </row>
    <row r="3" spans="1:12" s="5" customFormat="1" ht="15" customHeight="1" x14ac:dyDescent="0.3">
      <c r="B3" s="6" t="s">
        <v>15</v>
      </c>
      <c r="C3" s="7"/>
      <c r="D3" s="7"/>
      <c r="J3" s="21"/>
      <c r="K3" s="11"/>
      <c r="L3" s="11"/>
    </row>
    <row r="4" spans="1:12" s="5" customFormat="1" ht="15" customHeight="1" x14ac:dyDescent="0.3">
      <c r="B4" s="6" t="s">
        <v>38</v>
      </c>
      <c r="C4" s="7"/>
      <c r="D4" s="7"/>
      <c r="J4" s="21"/>
      <c r="K4" s="11"/>
      <c r="L4" s="11"/>
    </row>
    <row r="5" spans="1:12" s="5" customFormat="1" ht="15" customHeight="1" x14ac:dyDescent="0.3">
      <c r="B5" s="9" t="s">
        <v>29</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row r="25" spans="2:10" ht="27.75" customHeight="1" x14ac:dyDescent="0.25">
      <c r="B25" s="50" t="s">
        <v>39</v>
      </c>
      <c r="C25" s="50"/>
      <c r="D25" s="50"/>
      <c r="E25" s="50"/>
      <c r="F25" s="50"/>
      <c r="G25" s="50"/>
      <c r="H25" s="50"/>
      <c r="I25" s="50"/>
      <c r="J25" s="50"/>
    </row>
    <row r="26" spans="2:10" ht="12" customHeight="1" x14ac:dyDescent="0.25">
      <c r="B26" s="47" t="s">
        <v>40</v>
      </c>
      <c r="C26" s="49"/>
      <c r="D26" s="49"/>
      <c r="E26" s="49"/>
      <c r="F26" s="49"/>
      <c r="G26" s="49"/>
      <c r="H26" s="49"/>
      <c r="I26" s="49"/>
      <c r="J26" s="49"/>
    </row>
    <row r="27" spans="2:10" ht="12" customHeight="1" x14ac:dyDescent="0.25">
      <c r="B27" s="47" t="s">
        <v>41</v>
      </c>
    </row>
    <row r="28" spans="2:10" ht="12" customHeight="1" x14ac:dyDescent="0.25">
      <c r="B28" s="47" t="s">
        <v>21</v>
      </c>
    </row>
    <row r="29" spans="2:10" ht="12" customHeight="1" x14ac:dyDescent="0.25">
      <c r="B29" s="48" t="s">
        <v>30</v>
      </c>
    </row>
    <row r="30" spans="2:10" ht="12" customHeight="1" x14ac:dyDescent="0.25">
      <c r="B30" s="47" t="s">
        <v>28</v>
      </c>
      <c r="C30" s="47" t="s">
        <v>42</v>
      </c>
    </row>
    <row r="31" spans="2:10" ht="15" customHeight="1" x14ac:dyDescent="0.25"/>
  </sheetData>
  <mergeCells count="1">
    <mergeCell ref="B25:J25"/>
  </mergeCells>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9" r:id="rId1" xr:uid="{52C41FF6-2333-4C53-AEE5-E5D296BFC4D2}"/>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J87"/>
  <sheetViews>
    <sheetView showGridLines="0" showRowColHeaders="0" workbookViewId="0"/>
  </sheetViews>
  <sheetFormatPr baseColWidth="10" defaultColWidth="0" defaultRowHeight="16.5" zeroHeight="1" x14ac:dyDescent="0.3"/>
  <cols>
    <col min="1" max="1" width="2.7109375" customWidth="1"/>
    <col min="2" max="2" width="16.28515625" style="5" customWidth="1"/>
    <col min="3" max="3" width="15.7109375" style="5" customWidth="1"/>
    <col min="4" max="4" width="28.5703125" style="5" bestFit="1" customWidth="1"/>
    <col min="5" max="5" width="21.5703125" style="5" bestFit="1" customWidth="1"/>
    <col min="6" max="6" width="54.5703125" style="5" bestFit="1" customWidth="1"/>
    <col min="7" max="7" width="2.7109375" customWidth="1"/>
    <col min="8" max="16384" width="11.42578125" hidden="1"/>
  </cols>
  <sheetData>
    <row r="1" spans="2:6" ht="15" customHeight="1" x14ac:dyDescent="0.3">
      <c r="F1" s="19" t="s">
        <v>6</v>
      </c>
    </row>
    <row r="2" spans="2:6" ht="15" customHeight="1" x14ac:dyDescent="0.25">
      <c r="B2" s="6" t="s">
        <v>14</v>
      </c>
      <c r="C2" s="15"/>
      <c r="D2" s="7"/>
      <c r="E2" s="7"/>
      <c r="F2" s="7"/>
    </row>
    <row r="3" spans="2:6" ht="15" customHeight="1" x14ac:dyDescent="0.25">
      <c r="B3" s="6" t="s">
        <v>15</v>
      </c>
      <c r="C3" s="15"/>
      <c r="D3" s="7"/>
      <c r="E3" s="7"/>
      <c r="F3" s="7"/>
    </row>
    <row r="4" spans="2:6" ht="15" customHeight="1" x14ac:dyDescent="0.25">
      <c r="B4" s="6" t="s">
        <v>37</v>
      </c>
      <c r="C4" s="15"/>
      <c r="D4" s="7"/>
      <c r="E4" s="7"/>
      <c r="F4" s="7"/>
    </row>
    <row r="5" spans="2:6" ht="15" customHeight="1" x14ac:dyDescent="0.25">
      <c r="B5" s="9" t="s">
        <v>29</v>
      </c>
      <c r="C5" s="16"/>
      <c r="D5" s="8"/>
      <c r="E5" s="8"/>
      <c r="F5" s="8"/>
    </row>
    <row r="6" spans="2:6" ht="6" customHeight="1" x14ac:dyDescent="0.25">
      <c r="B6" s="9"/>
      <c r="C6" s="16"/>
      <c r="D6" s="8"/>
      <c r="E6" s="8"/>
      <c r="F6" s="8"/>
    </row>
    <row r="7" spans="2:6" ht="15" customHeight="1" x14ac:dyDescent="0.25">
      <c r="B7" s="44" t="s">
        <v>3</v>
      </c>
      <c r="C7" s="45" t="s">
        <v>9</v>
      </c>
      <c r="D7" s="46" t="s">
        <v>16</v>
      </c>
      <c r="E7" s="46" t="s">
        <v>17</v>
      </c>
      <c r="F7" s="46" t="s">
        <v>18</v>
      </c>
    </row>
    <row r="8" spans="2:6" ht="15.95" customHeight="1" x14ac:dyDescent="0.3">
      <c r="B8" s="43">
        <v>2007</v>
      </c>
      <c r="C8" s="26" t="s">
        <v>10</v>
      </c>
      <c r="D8" s="26">
        <v>160.30000000000001</v>
      </c>
      <c r="E8" s="26">
        <v>126.5</v>
      </c>
      <c r="F8" s="26">
        <v>126.7</v>
      </c>
    </row>
    <row r="9" spans="2:6" ht="15.95" customHeight="1" x14ac:dyDescent="0.3">
      <c r="B9" s="43">
        <v>2007</v>
      </c>
      <c r="C9" s="26" t="s">
        <v>11</v>
      </c>
      <c r="D9" s="26">
        <v>160.1</v>
      </c>
      <c r="E9" s="26">
        <v>127.9</v>
      </c>
      <c r="F9" s="26">
        <v>125.2</v>
      </c>
    </row>
    <row r="10" spans="2:6" ht="15.95" customHeight="1" x14ac:dyDescent="0.3">
      <c r="B10" s="43">
        <v>2007</v>
      </c>
      <c r="C10" s="26" t="s">
        <v>12</v>
      </c>
      <c r="D10" s="26">
        <v>139.19999999999999</v>
      </c>
      <c r="E10" s="26">
        <v>129.19999999999999</v>
      </c>
      <c r="F10" s="26">
        <v>107.7</v>
      </c>
    </row>
    <row r="11" spans="2:6" ht="15.95" customHeight="1" x14ac:dyDescent="0.3">
      <c r="B11" s="43">
        <v>2007</v>
      </c>
      <c r="C11" s="26" t="s">
        <v>13</v>
      </c>
      <c r="D11" s="26">
        <v>135.1</v>
      </c>
      <c r="E11" s="26">
        <v>125.6</v>
      </c>
      <c r="F11" s="26">
        <v>107.6</v>
      </c>
    </row>
    <row r="12" spans="2:6" ht="15.95" customHeight="1" x14ac:dyDescent="0.3">
      <c r="B12" s="43">
        <v>2008</v>
      </c>
      <c r="C12" s="26" t="s">
        <v>10</v>
      </c>
      <c r="D12" s="26">
        <v>152.4</v>
      </c>
      <c r="E12" s="26">
        <v>123.9</v>
      </c>
      <c r="F12" s="26">
        <v>123</v>
      </c>
    </row>
    <row r="13" spans="2:6" ht="15.95" customHeight="1" x14ac:dyDescent="0.3">
      <c r="B13" s="43">
        <v>2008</v>
      </c>
      <c r="C13" s="30" t="s">
        <v>11</v>
      </c>
      <c r="D13" s="26">
        <v>157.30000000000001</v>
      </c>
      <c r="E13" s="26">
        <v>119</v>
      </c>
      <c r="F13" s="26">
        <v>132.19999999999999</v>
      </c>
    </row>
    <row r="14" spans="2:6" ht="15.95" customHeight="1" x14ac:dyDescent="0.3">
      <c r="B14" s="43">
        <v>2008</v>
      </c>
      <c r="C14" s="30" t="s">
        <v>12</v>
      </c>
      <c r="D14" s="26">
        <v>121.8</v>
      </c>
      <c r="E14" s="26">
        <v>111</v>
      </c>
      <c r="F14" s="26">
        <v>109.7</v>
      </c>
    </row>
    <row r="15" spans="2:6" ht="15.95" customHeight="1" x14ac:dyDescent="0.3">
      <c r="B15" s="43">
        <v>2008</v>
      </c>
      <c r="C15" s="30" t="s">
        <v>13</v>
      </c>
      <c r="D15" s="26">
        <v>105</v>
      </c>
      <c r="E15" s="26">
        <v>110.5</v>
      </c>
      <c r="F15" s="26">
        <v>95</v>
      </c>
    </row>
    <row r="16" spans="2:6" ht="15.95" customHeight="1" x14ac:dyDescent="0.3">
      <c r="B16" s="43">
        <v>2009</v>
      </c>
      <c r="C16" s="30" t="s">
        <v>10</v>
      </c>
      <c r="D16" s="26">
        <v>136</v>
      </c>
      <c r="E16" s="26">
        <v>112.1</v>
      </c>
      <c r="F16" s="26">
        <v>121.3</v>
      </c>
    </row>
    <row r="17" spans="2:6" ht="15.95" customHeight="1" x14ac:dyDescent="0.3">
      <c r="B17" s="43">
        <v>2009</v>
      </c>
      <c r="C17" s="30" t="s">
        <v>11</v>
      </c>
      <c r="D17" s="26">
        <v>131.4</v>
      </c>
      <c r="E17" s="26">
        <v>107.3</v>
      </c>
      <c r="F17" s="26">
        <v>122.5</v>
      </c>
    </row>
    <row r="18" spans="2:6" ht="15.95" customHeight="1" x14ac:dyDescent="0.3">
      <c r="B18" s="43">
        <v>2009</v>
      </c>
      <c r="C18" s="30" t="s">
        <v>12</v>
      </c>
      <c r="D18" s="26">
        <v>108.1</v>
      </c>
      <c r="E18" s="26">
        <v>109.4</v>
      </c>
      <c r="F18" s="26">
        <v>98.8</v>
      </c>
    </row>
    <row r="19" spans="2:6" ht="15.95" customHeight="1" x14ac:dyDescent="0.3">
      <c r="B19" s="43">
        <v>2009</v>
      </c>
      <c r="C19" s="30" t="s">
        <v>13</v>
      </c>
      <c r="D19" s="26">
        <v>105.9</v>
      </c>
      <c r="E19" s="26">
        <v>109.2</v>
      </c>
      <c r="F19" s="26">
        <v>97</v>
      </c>
    </row>
    <row r="20" spans="2:6" ht="15.95" customHeight="1" x14ac:dyDescent="0.3">
      <c r="B20" s="43">
        <v>2010</v>
      </c>
      <c r="C20" s="30" t="s">
        <v>10</v>
      </c>
      <c r="D20" s="26">
        <v>122.8</v>
      </c>
      <c r="E20" s="26">
        <v>98.2</v>
      </c>
      <c r="F20" s="26">
        <v>125.1</v>
      </c>
    </row>
    <row r="21" spans="2:6" ht="15.95" customHeight="1" x14ac:dyDescent="0.3">
      <c r="B21" s="43">
        <v>2010</v>
      </c>
      <c r="C21" s="30" t="s">
        <v>11</v>
      </c>
      <c r="D21" s="26">
        <v>116.8</v>
      </c>
      <c r="E21" s="26">
        <v>97.8</v>
      </c>
      <c r="F21" s="26">
        <v>119.4</v>
      </c>
    </row>
    <row r="22" spans="2:6" ht="15.95" customHeight="1" x14ac:dyDescent="0.3">
      <c r="B22" s="43">
        <v>2010</v>
      </c>
      <c r="C22" s="30" t="s">
        <v>12</v>
      </c>
      <c r="D22" s="26">
        <v>100.7</v>
      </c>
      <c r="E22" s="26">
        <v>93.4</v>
      </c>
      <c r="F22" s="26">
        <v>107.8</v>
      </c>
    </row>
    <row r="23" spans="2:6" ht="15.95" customHeight="1" x14ac:dyDescent="0.3">
      <c r="B23" s="43">
        <v>2010</v>
      </c>
      <c r="C23" s="30" t="s">
        <v>13</v>
      </c>
      <c r="D23" s="26">
        <v>97</v>
      </c>
      <c r="E23" s="26">
        <v>93.5</v>
      </c>
      <c r="F23" s="26">
        <v>103.7</v>
      </c>
    </row>
    <row r="24" spans="2:6" ht="15.95" customHeight="1" x14ac:dyDescent="0.3">
      <c r="B24" s="43">
        <v>2011</v>
      </c>
      <c r="C24" s="30" t="s">
        <v>10</v>
      </c>
      <c r="D24" s="26">
        <v>134.30000000000001</v>
      </c>
      <c r="E24" s="26">
        <v>117.9</v>
      </c>
      <c r="F24" s="26">
        <v>113.9</v>
      </c>
    </row>
    <row r="25" spans="2:6" ht="15.95" customHeight="1" x14ac:dyDescent="0.3">
      <c r="B25" s="43">
        <v>2011</v>
      </c>
      <c r="C25" s="30" t="s">
        <v>11</v>
      </c>
      <c r="D25" s="26">
        <v>132.80000000000001</v>
      </c>
      <c r="E25" s="26">
        <v>116</v>
      </c>
      <c r="F25" s="26">
        <v>114.5</v>
      </c>
    </row>
    <row r="26" spans="2:6" ht="15.95" customHeight="1" x14ac:dyDescent="0.3">
      <c r="B26" s="43">
        <v>2011</v>
      </c>
      <c r="C26" s="30" t="s">
        <v>12</v>
      </c>
      <c r="D26" s="26">
        <v>108.7</v>
      </c>
      <c r="E26" s="26">
        <v>114.8</v>
      </c>
      <c r="F26" s="26">
        <v>94.7</v>
      </c>
    </row>
    <row r="27" spans="2:6" ht="15.95" customHeight="1" x14ac:dyDescent="0.3">
      <c r="B27" s="43">
        <v>2011</v>
      </c>
      <c r="C27" s="30" t="s">
        <v>13</v>
      </c>
      <c r="D27" s="26">
        <v>106.4</v>
      </c>
      <c r="E27" s="26">
        <v>116</v>
      </c>
      <c r="F27" s="26">
        <v>91.7</v>
      </c>
    </row>
    <row r="28" spans="2:6" ht="15.95" customHeight="1" x14ac:dyDescent="0.3">
      <c r="B28" s="43">
        <v>2012</v>
      </c>
      <c r="C28" s="26" t="s">
        <v>10</v>
      </c>
      <c r="D28" s="26">
        <v>147.19999999999999</v>
      </c>
      <c r="E28" s="26">
        <v>117.2</v>
      </c>
      <c r="F28" s="26">
        <v>125.6</v>
      </c>
    </row>
    <row r="29" spans="2:6" ht="15.95" customHeight="1" x14ac:dyDescent="0.3">
      <c r="B29" s="43">
        <v>2012</v>
      </c>
      <c r="C29" s="26" t="s">
        <v>11</v>
      </c>
      <c r="D29" s="26">
        <v>136.69999999999999</v>
      </c>
      <c r="E29" s="26">
        <v>109.6</v>
      </c>
      <c r="F29" s="26">
        <v>124.7</v>
      </c>
    </row>
    <row r="30" spans="2:6" ht="15.95" customHeight="1" x14ac:dyDescent="0.3">
      <c r="B30" s="43">
        <v>2012</v>
      </c>
      <c r="C30" s="26" t="s">
        <v>12</v>
      </c>
      <c r="D30" s="26">
        <v>117.5</v>
      </c>
      <c r="E30" s="26">
        <v>109</v>
      </c>
      <c r="F30" s="26">
        <v>107.8</v>
      </c>
    </row>
    <row r="31" spans="2:6" ht="15.95" customHeight="1" x14ac:dyDescent="0.3">
      <c r="B31" s="43">
        <v>2012</v>
      </c>
      <c r="C31" s="26" t="s">
        <v>13</v>
      </c>
      <c r="D31" s="26">
        <v>112.4</v>
      </c>
      <c r="E31" s="26">
        <v>114.1</v>
      </c>
      <c r="F31" s="26">
        <v>98.5</v>
      </c>
    </row>
    <row r="32" spans="2:6" ht="15.95" customHeight="1" x14ac:dyDescent="0.3">
      <c r="B32" s="43">
        <v>2013</v>
      </c>
      <c r="C32" s="26" t="s">
        <v>10</v>
      </c>
      <c r="D32" s="26">
        <v>168.1</v>
      </c>
      <c r="E32" s="26">
        <v>116.1</v>
      </c>
      <c r="F32" s="26">
        <v>144.80000000000001</v>
      </c>
    </row>
    <row r="33" spans="2:6" ht="15.95" customHeight="1" x14ac:dyDescent="0.3">
      <c r="B33" s="43">
        <v>2013</v>
      </c>
      <c r="C33" s="26" t="s">
        <v>11</v>
      </c>
      <c r="D33" s="26">
        <v>179</v>
      </c>
      <c r="E33" s="26">
        <v>116.4</v>
      </c>
      <c r="F33" s="26">
        <v>153.80000000000001</v>
      </c>
    </row>
    <row r="34" spans="2:6" ht="15.95" customHeight="1" x14ac:dyDescent="0.3">
      <c r="B34" s="43">
        <v>2013</v>
      </c>
      <c r="C34" s="26" t="s">
        <v>12</v>
      </c>
      <c r="D34" s="26">
        <v>115.2</v>
      </c>
      <c r="E34" s="26">
        <v>115.2</v>
      </c>
      <c r="F34" s="26">
        <v>100</v>
      </c>
    </row>
    <row r="35" spans="2:6" ht="15.95" customHeight="1" x14ac:dyDescent="0.3">
      <c r="B35" s="43">
        <v>2013</v>
      </c>
      <c r="C35" s="26" t="s">
        <v>13</v>
      </c>
      <c r="D35" s="26">
        <v>121.6</v>
      </c>
      <c r="E35" s="26">
        <v>117.1</v>
      </c>
      <c r="F35" s="26">
        <v>103.8</v>
      </c>
    </row>
    <row r="36" spans="2:6" ht="15.95" customHeight="1" x14ac:dyDescent="0.3">
      <c r="B36" s="43">
        <v>2014</v>
      </c>
      <c r="C36" s="26" t="s">
        <v>10</v>
      </c>
      <c r="D36" s="26">
        <v>169.3</v>
      </c>
      <c r="E36" s="26">
        <v>113.8</v>
      </c>
      <c r="F36" s="26">
        <v>148.80000000000001</v>
      </c>
    </row>
    <row r="37" spans="2:6" ht="15.95" customHeight="1" x14ac:dyDescent="0.3">
      <c r="B37" s="43">
        <v>2014</v>
      </c>
      <c r="C37" s="26" t="s">
        <v>11</v>
      </c>
      <c r="D37" s="26">
        <v>188.9</v>
      </c>
      <c r="E37" s="26">
        <v>119.9</v>
      </c>
      <c r="F37" s="26">
        <v>157.5</v>
      </c>
    </row>
    <row r="38" spans="2:6" ht="15.95" customHeight="1" x14ac:dyDescent="0.3">
      <c r="B38" s="43">
        <v>2014</v>
      </c>
      <c r="C38" s="26" t="s">
        <v>12</v>
      </c>
      <c r="D38" s="26">
        <v>116.9</v>
      </c>
      <c r="E38" s="26">
        <v>114.6</v>
      </c>
      <c r="F38" s="26">
        <v>102</v>
      </c>
    </row>
    <row r="39" spans="2:6" ht="15.95" customHeight="1" x14ac:dyDescent="0.3">
      <c r="B39" s="43">
        <v>2014</v>
      </c>
      <c r="C39" s="26" t="s">
        <v>13</v>
      </c>
      <c r="D39" s="26">
        <v>129.6</v>
      </c>
      <c r="E39" s="26">
        <v>116.3</v>
      </c>
      <c r="F39" s="26">
        <v>111.4</v>
      </c>
    </row>
    <row r="40" spans="2:6" ht="15.95" customHeight="1" x14ac:dyDescent="0.3">
      <c r="B40" s="43">
        <v>2015</v>
      </c>
      <c r="C40" s="26" t="s">
        <v>10</v>
      </c>
      <c r="D40" s="26">
        <v>211.1</v>
      </c>
      <c r="E40" s="26">
        <v>115.1</v>
      </c>
      <c r="F40" s="26">
        <v>183.4</v>
      </c>
    </row>
    <row r="41" spans="2:6" ht="15.95" customHeight="1" x14ac:dyDescent="0.3">
      <c r="B41" s="43">
        <v>2015</v>
      </c>
      <c r="C41" s="26" t="s">
        <v>11</v>
      </c>
      <c r="D41" s="26">
        <v>149.80000000000001</v>
      </c>
      <c r="E41" s="26">
        <v>102.3</v>
      </c>
      <c r="F41" s="26">
        <v>146.4</v>
      </c>
    </row>
    <row r="42" spans="2:6" ht="15.95" customHeight="1" x14ac:dyDescent="0.3">
      <c r="B42" s="43">
        <v>2015</v>
      </c>
      <c r="C42" s="26" t="s">
        <v>12</v>
      </c>
      <c r="D42" s="26">
        <v>96.9</v>
      </c>
      <c r="E42" s="26">
        <v>92.2</v>
      </c>
      <c r="F42" s="26">
        <v>105.1</v>
      </c>
    </row>
    <row r="43" spans="2:6" ht="15.95" customHeight="1" x14ac:dyDescent="0.3">
      <c r="B43" s="43">
        <v>2015</v>
      </c>
      <c r="C43" s="26" t="s">
        <v>13</v>
      </c>
      <c r="D43" s="26">
        <v>98.2</v>
      </c>
      <c r="E43" s="26">
        <v>92.6</v>
      </c>
      <c r="F43" s="26">
        <v>106</v>
      </c>
    </row>
    <row r="44" spans="2:6" ht="15.95" customHeight="1" x14ac:dyDescent="0.3">
      <c r="B44" s="43">
        <v>2016</v>
      </c>
      <c r="C44" s="26" t="s">
        <v>10</v>
      </c>
      <c r="D44" s="26">
        <v>154.9</v>
      </c>
      <c r="E44" s="26">
        <v>98.4</v>
      </c>
      <c r="F44" s="26">
        <v>157.4</v>
      </c>
    </row>
    <row r="45" spans="2:6" ht="15.95" customHeight="1" x14ac:dyDescent="0.3">
      <c r="B45" s="43">
        <v>2016</v>
      </c>
      <c r="C45" s="26" t="s">
        <v>11</v>
      </c>
      <c r="D45" s="26">
        <v>162.30000000000001</v>
      </c>
      <c r="E45" s="26">
        <v>99.3</v>
      </c>
      <c r="F45" s="26">
        <v>163.4</v>
      </c>
    </row>
    <row r="46" spans="2:6" ht="15.95" customHeight="1" x14ac:dyDescent="0.3">
      <c r="B46" s="43">
        <v>2016</v>
      </c>
      <c r="C46" s="26" t="s">
        <v>12</v>
      </c>
      <c r="D46" s="26">
        <v>93</v>
      </c>
      <c r="E46" s="26">
        <v>92.2</v>
      </c>
      <c r="F46" s="26">
        <v>100.9</v>
      </c>
    </row>
    <row r="47" spans="2:6" ht="15.95" customHeight="1" x14ac:dyDescent="0.3">
      <c r="B47" s="43">
        <v>2016</v>
      </c>
      <c r="C47" s="26" t="s">
        <v>13</v>
      </c>
      <c r="D47" s="26">
        <v>105.7</v>
      </c>
      <c r="E47" s="26">
        <v>93</v>
      </c>
      <c r="F47" s="26">
        <v>113.7</v>
      </c>
    </row>
    <row r="48" spans="2:6" ht="15.95" customHeight="1" x14ac:dyDescent="0.3">
      <c r="B48" s="43">
        <v>2017</v>
      </c>
      <c r="C48" s="26" t="s">
        <v>10</v>
      </c>
      <c r="D48" s="26">
        <v>155.69999999999999</v>
      </c>
      <c r="E48" s="26">
        <v>98.4</v>
      </c>
      <c r="F48" s="26">
        <v>158.19999999999999</v>
      </c>
    </row>
    <row r="49" spans="2:6" ht="15.95" customHeight="1" x14ac:dyDescent="0.3">
      <c r="B49" s="43">
        <v>2017</v>
      </c>
      <c r="C49" s="26" t="s">
        <v>11</v>
      </c>
      <c r="D49" s="26">
        <v>152.19999999999999</v>
      </c>
      <c r="E49" s="26">
        <v>99.3</v>
      </c>
      <c r="F49" s="26">
        <v>153.30000000000001</v>
      </c>
    </row>
    <row r="50" spans="2:6" ht="15.95" customHeight="1" x14ac:dyDescent="0.3">
      <c r="B50" s="43">
        <v>2017</v>
      </c>
      <c r="C50" s="26" t="s">
        <v>12</v>
      </c>
      <c r="D50" s="26">
        <v>86.8</v>
      </c>
      <c r="E50" s="26">
        <v>98.2</v>
      </c>
      <c r="F50" s="26">
        <v>88.4</v>
      </c>
    </row>
    <row r="51" spans="2:6" ht="15.95" customHeight="1" x14ac:dyDescent="0.3">
      <c r="B51" s="43">
        <v>2017</v>
      </c>
      <c r="C51" s="26" t="s">
        <v>13</v>
      </c>
      <c r="D51" s="26">
        <v>95.9</v>
      </c>
      <c r="E51" s="26">
        <v>101.1</v>
      </c>
      <c r="F51" s="26">
        <v>94.9</v>
      </c>
    </row>
    <row r="52" spans="2:6" ht="15.95" customHeight="1" x14ac:dyDescent="0.3">
      <c r="B52" s="43">
        <v>2018</v>
      </c>
      <c r="C52" s="26" t="s">
        <v>10</v>
      </c>
      <c r="D52" s="26">
        <v>144.6</v>
      </c>
      <c r="E52" s="26">
        <v>101.6</v>
      </c>
      <c r="F52" s="26">
        <v>142.30000000000001</v>
      </c>
    </row>
    <row r="53" spans="2:6" ht="15.95" customHeight="1" x14ac:dyDescent="0.3">
      <c r="B53" s="43">
        <v>2018</v>
      </c>
      <c r="C53" s="26" t="s">
        <v>11</v>
      </c>
      <c r="D53" s="26">
        <v>120.5</v>
      </c>
      <c r="E53" s="26">
        <v>101.7</v>
      </c>
      <c r="F53" s="26">
        <v>118.5</v>
      </c>
    </row>
    <row r="54" spans="2:6" ht="15.95" customHeight="1" x14ac:dyDescent="0.3">
      <c r="B54" s="43">
        <v>2018</v>
      </c>
      <c r="C54" s="26" t="s">
        <v>12</v>
      </c>
      <c r="D54" s="26">
        <v>64.2</v>
      </c>
      <c r="E54" s="26">
        <v>99.4</v>
      </c>
      <c r="F54" s="26">
        <v>64.599999999999994</v>
      </c>
    </row>
    <row r="55" spans="2:6" ht="15.95" customHeight="1" x14ac:dyDescent="0.3">
      <c r="B55" s="43">
        <v>2018</v>
      </c>
      <c r="C55" s="26" t="s">
        <v>13</v>
      </c>
      <c r="D55" s="26">
        <v>70.7</v>
      </c>
      <c r="E55" s="26">
        <v>97.4</v>
      </c>
      <c r="F55" s="26">
        <v>72.599999999999994</v>
      </c>
    </row>
    <row r="56" spans="2:6" ht="15.95" customHeight="1" x14ac:dyDescent="0.3">
      <c r="B56" s="43">
        <v>2019</v>
      </c>
      <c r="C56" s="26" t="s">
        <v>10</v>
      </c>
      <c r="D56" s="26">
        <v>141.69999999999999</v>
      </c>
      <c r="E56" s="26">
        <v>102.9</v>
      </c>
      <c r="F56" s="26">
        <v>137.69999999999999</v>
      </c>
    </row>
    <row r="57" spans="2:6" ht="15.95" customHeight="1" x14ac:dyDescent="0.3">
      <c r="B57" s="43">
        <v>2019</v>
      </c>
      <c r="C57" s="26" t="s">
        <v>11</v>
      </c>
      <c r="D57" s="26">
        <v>150</v>
      </c>
      <c r="E57" s="26">
        <v>105.3</v>
      </c>
      <c r="F57" s="26">
        <v>142.5</v>
      </c>
    </row>
    <row r="58" spans="2:6" ht="15.95" customHeight="1" x14ac:dyDescent="0.3">
      <c r="B58" s="43">
        <v>2019</v>
      </c>
      <c r="C58" s="26" t="s">
        <v>12</v>
      </c>
      <c r="D58" s="26">
        <v>66.3</v>
      </c>
      <c r="E58" s="26">
        <v>100.9</v>
      </c>
      <c r="F58" s="26">
        <v>65.7</v>
      </c>
    </row>
    <row r="59" spans="2:6" ht="15.95" customHeight="1" x14ac:dyDescent="0.3">
      <c r="B59" s="43">
        <v>2019</v>
      </c>
      <c r="C59" s="26" t="s">
        <v>13</v>
      </c>
      <c r="D59" s="26">
        <v>79.5</v>
      </c>
      <c r="E59" s="26">
        <v>103.3</v>
      </c>
      <c r="F59" s="26">
        <v>77</v>
      </c>
    </row>
    <row r="60" spans="2:6" ht="15.95" customHeight="1" x14ac:dyDescent="0.3">
      <c r="B60" s="43">
        <v>2020</v>
      </c>
      <c r="C60" s="26" t="s">
        <v>19</v>
      </c>
      <c r="D60" s="26">
        <v>155.80000000000001</v>
      </c>
      <c r="E60" s="26">
        <v>105.9</v>
      </c>
      <c r="F60" s="26">
        <v>147.1</v>
      </c>
    </row>
    <row r="61" spans="2:6" ht="15.95" customHeight="1" x14ac:dyDescent="0.3">
      <c r="B61" s="43">
        <v>2020</v>
      </c>
      <c r="C61" s="26" t="s">
        <v>11</v>
      </c>
      <c r="D61" s="26">
        <v>131.80000000000001</v>
      </c>
      <c r="E61" s="26">
        <v>104.4</v>
      </c>
      <c r="F61" s="26">
        <v>126.2</v>
      </c>
    </row>
    <row r="62" spans="2:6" ht="15.95" customHeight="1" x14ac:dyDescent="0.3">
      <c r="B62" s="43">
        <v>2020</v>
      </c>
      <c r="C62" s="26" t="s">
        <v>20</v>
      </c>
      <c r="D62" s="26">
        <v>59.4</v>
      </c>
      <c r="E62" s="26">
        <v>90.4</v>
      </c>
      <c r="F62" s="26">
        <v>65.7</v>
      </c>
    </row>
    <row r="63" spans="2:6" ht="15.95" customHeight="1" x14ac:dyDescent="0.3">
      <c r="B63" s="43">
        <v>2020</v>
      </c>
      <c r="C63" s="26" t="s">
        <v>13</v>
      </c>
      <c r="D63" s="26">
        <v>70.900000000000006</v>
      </c>
      <c r="E63" s="26">
        <v>90.8</v>
      </c>
      <c r="F63" s="26">
        <v>78.099999999999994</v>
      </c>
    </row>
    <row r="64" spans="2:6" ht="15.95" customHeight="1" x14ac:dyDescent="0.3">
      <c r="B64" s="43">
        <v>2021</v>
      </c>
      <c r="C64" s="26" t="s">
        <v>19</v>
      </c>
      <c r="D64" s="26">
        <v>187.9</v>
      </c>
      <c r="E64" s="26">
        <v>92.5</v>
      </c>
      <c r="F64" s="26">
        <v>203.1</v>
      </c>
    </row>
    <row r="65" spans="2:6" ht="15.95" customHeight="1" x14ac:dyDescent="0.3">
      <c r="B65" s="43">
        <v>2021</v>
      </c>
      <c r="C65" s="26" t="s">
        <v>11</v>
      </c>
      <c r="D65" s="26">
        <v>102.9</v>
      </c>
      <c r="E65" s="26">
        <v>98.9</v>
      </c>
      <c r="F65" s="26">
        <v>104</v>
      </c>
    </row>
    <row r="66" spans="2:6" ht="15.95" customHeight="1" x14ac:dyDescent="0.3">
      <c r="B66" s="43">
        <v>2021</v>
      </c>
      <c r="C66" s="26" t="s">
        <v>20</v>
      </c>
      <c r="D66" s="26">
        <v>55.2</v>
      </c>
      <c r="E66" s="26">
        <v>100.7</v>
      </c>
      <c r="F66" s="26">
        <v>54.8</v>
      </c>
    </row>
    <row r="67" spans="2:6" ht="15.95" customHeight="1" x14ac:dyDescent="0.3">
      <c r="B67" s="43">
        <v>2021</v>
      </c>
      <c r="C67" s="26" t="s">
        <v>13</v>
      </c>
      <c r="D67" s="26">
        <v>90.2</v>
      </c>
      <c r="E67" s="26">
        <v>107.8</v>
      </c>
      <c r="F67" s="26">
        <v>83.7</v>
      </c>
    </row>
    <row r="68" spans="2:6" ht="15.95" customHeight="1" x14ac:dyDescent="0.3">
      <c r="B68" s="43">
        <v>2022</v>
      </c>
      <c r="C68" s="26" t="s">
        <v>19</v>
      </c>
      <c r="D68" s="26">
        <v>186.1</v>
      </c>
      <c r="E68" s="26">
        <v>108.6</v>
      </c>
      <c r="F68" s="26">
        <v>171.4</v>
      </c>
    </row>
    <row r="69" spans="2:6" ht="15.95" customHeight="1" x14ac:dyDescent="0.3">
      <c r="B69" s="43">
        <v>2022</v>
      </c>
      <c r="C69" s="26" t="s">
        <v>11</v>
      </c>
      <c r="D69" s="26">
        <v>119.7</v>
      </c>
      <c r="E69" s="26">
        <v>104.7</v>
      </c>
      <c r="F69" s="26">
        <v>114.3</v>
      </c>
    </row>
    <row r="70" spans="2:6" ht="15.95" customHeight="1" x14ac:dyDescent="0.3">
      <c r="B70" s="43">
        <v>2022</v>
      </c>
      <c r="C70" s="26" t="s">
        <v>20</v>
      </c>
      <c r="D70" s="26">
        <v>54.7</v>
      </c>
      <c r="E70" s="26">
        <v>100</v>
      </c>
      <c r="F70" s="26">
        <v>54.7</v>
      </c>
    </row>
    <row r="71" spans="2:6" ht="15.95" customHeight="1" x14ac:dyDescent="0.3">
      <c r="B71" s="43">
        <v>2022</v>
      </c>
      <c r="C71" s="26" t="s">
        <v>13</v>
      </c>
      <c r="D71" s="26">
        <v>81.400000000000006</v>
      </c>
      <c r="E71" s="26">
        <v>102.9</v>
      </c>
      <c r="F71" s="26">
        <v>79.099999999999994</v>
      </c>
    </row>
    <row r="72" spans="2:6" ht="15.95" customHeight="1" x14ac:dyDescent="0.3">
      <c r="B72" s="43">
        <v>2023</v>
      </c>
      <c r="C72" s="26" t="s">
        <v>19</v>
      </c>
      <c r="D72" s="26">
        <v>176.3</v>
      </c>
      <c r="E72" s="26">
        <v>110.6</v>
      </c>
      <c r="F72" s="26">
        <v>159.4</v>
      </c>
    </row>
    <row r="73" spans="2:6" ht="15.95" customHeight="1" x14ac:dyDescent="0.3">
      <c r="B73" s="43">
        <v>2023</v>
      </c>
      <c r="C73" s="26" t="s">
        <v>11</v>
      </c>
      <c r="D73" s="26">
        <v>111</v>
      </c>
      <c r="E73" s="26">
        <v>102.9</v>
      </c>
      <c r="F73" s="26">
        <v>107.9</v>
      </c>
    </row>
    <row r="74" spans="2:6" ht="15.95" customHeight="1" x14ac:dyDescent="0.3">
      <c r="B74" s="43">
        <v>2023</v>
      </c>
      <c r="C74" s="26" t="s">
        <v>20</v>
      </c>
      <c r="D74" s="26">
        <v>50.7</v>
      </c>
      <c r="E74" s="26">
        <v>94.2</v>
      </c>
      <c r="F74" s="26">
        <v>53.8</v>
      </c>
    </row>
    <row r="75" spans="2:6" ht="15.95" customHeight="1" x14ac:dyDescent="0.3">
      <c r="B75" s="43">
        <v>2023</v>
      </c>
      <c r="C75" s="26" t="s">
        <v>13</v>
      </c>
      <c r="D75" s="26">
        <v>46.5</v>
      </c>
      <c r="E75" s="26">
        <v>89.6</v>
      </c>
      <c r="F75" s="26">
        <v>51.9</v>
      </c>
    </row>
    <row r="76" spans="2:6" ht="15.95" customHeight="1" x14ac:dyDescent="0.3">
      <c r="B76" s="43">
        <v>2024</v>
      </c>
      <c r="C76" s="26" t="s">
        <v>35</v>
      </c>
      <c r="D76" s="26">
        <v>145.6</v>
      </c>
      <c r="E76" s="26">
        <v>87.3</v>
      </c>
      <c r="F76" s="26">
        <v>166.8</v>
      </c>
    </row>
    <row r="77" spans="2:6" ht="15.95" customHeight="1" x14ac:dyDescent="0.3">
      <c r="B77" s="43">
        <v>2024</v>
      </c>
      <c r="C77" s="26" t="s">
        <v>11</v>
      </c>
      <c r="D77" s="26">
        <v>107.9</v>
      </c>
      <c r="E77" s="26">
        <v>80</v>
      </c>
      <c r="F77" s="26">
        <v>134.9</v>
      </c>
    </row>
    <row r="78" spans="2:6" ht="15.95" customHeight="1" x14ac:dyDescent="0.3">
      <c r="B78" s="43">
        <v>2024</v>
      </c>
      <c r="C78" s="26" t="s">
        <v>36</v>
      </c>
      <c r="D78" s="26">
        <v>41.9</v>
      </c>
      <c r="E78" s="26">
        <v>70.2</v>
      </c>
      <c r="F78" s="26">
        <v>59.7</v>
      </c>
    </row>
    <row r="79" spans="2:6" ht="15.95" customHeight="1" x14ac:dyDescent="0.3">
      <c r="B79" s="43">
        <v>2024</v>
      </c>
      <c r="C79" s="26" t="s">
        <v>13</v>
      </c>
      <c r="D79" s="26">
        <v>39.4</v>
      </c>
      <c r="E79" s="26">
        <v>71.8</v>
      </c>
      <c r="F79" s="26">
        <v>54.9</v>
      </c>
    </row>
    <row r="80" spans="2:6" ht="12" customHeight="1" x14ac:dyDescent="0.25">
      <c r="B80" s="14"/>
      <c r="C80" s="12"/>
      <c r="D80" s="12"/>
      <c r="E80" s="12"/>
      <c r="F80" s="12"/>
    </row>
    <row r="81" spans="2:10" ht="12" customHeight="1" x14ac:dyDescent="0.25">
      <c r="B81" s="50" t="s">
        <v>39</v>
      </c>
      <c r="C81" s="50"/>
      <c r="D81" s="50"/>
      <c r="E81" s="50"/>
      <c r="F81" s="50"/>
      <c r="G81" s="50"/>
      <c r="H81" s="50"/>
      <c r="I81" s="50"/>
      <c r="J81" s="50"/>
    </row>
    <row r="82" spans="2:10" ht="12" customHeight="1" x14ac:dyDescent="0.25">
      <c r="B82" s="47" t="s">
        <v>40</v>
      </c>
      <c r="C82" s="12"/>
      <c r="D82" s="12"/>
      <c r="E82" s="12"/>
      <c r="F82" s="12"/>
    </row>
    <row r="83" spans="2:10" ht="12" customHeight="1" x14ac:dyDescent="0.25">
      <c r="B83" s="47" t="s">
        <v>41</v>
      </c>
      <c r="C83"/>
      <c r="D83"/>
      <c r="E83"/>
      <c r="F83"/>
    </row>
    <row r="84" spans="2:10" ht="12" customHeight="1" x14ac:dyDescent="0.3">
      <c r="B84" s="47" t="s">
        <v>21</v>
      </c>
      <c r="C84"/>
    </row>
    <row r="85" spans="2:10" ht="12" customHeight="1" x14ac:dyDescent="0.3">
      <c r="B85" s="48" t="s">
        <v>30</v>
      </c>
      <c r="C85"/>
    </row>
    <row r="86" spans="2:10" ht="12" customHeight="1" x14ac:dyDescent="0.3">
      <c r="B86" s="47" t="s">
        <v>28</v>
      </c>
      <c r="C86" s="47" t="s">
        <v>42</v>
      </c>
    </row>
    <row r="87" spans="2:10" ht="15" customHeight="1" x14ac:dyDescent="0.3"/>
  </sheetData>
  <mergeCells count="1">
    <mergeCell ref="B81:J81"/>
  </mergeCells>
  <hyperlinks>
    <hyperlink ref="F1" location="Gráfica!A1" display="Ver gráfica" xr:uid="{00000000-0004-0000-0100-000000000000}"/>
    <hyperlink ref="B85" r:id="rId1" xr:uid="{A03C0DBF-4D66-4D4C-B302-13BDADC925D7}"/>
  </hyperlinks>
  <printOptions horizontalCentered="1"/>
  <pageMargins left="0.23622047244094491" right="0.23622047244094491" top="0.74803149606299213" bottom="0.74803149606299213" header="0.31496062992125984" footer="0.31496062992125984"/>
  <pageSetup scale="96"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9"/>
  <sheetViews>
    <sheetView showGridLines="0" showRowColHeaders="0" zoomScaleNormal="100" workbookViewId="0"/>
  </sheetViews>
  <sheetFormatPr baseColWidth="10" defaultColWidth="0" defaultRowHeight="14.25" customHeight="1" zeroHeight="1" x14ac:dyDescent="0.2"/>
  <cols>
    <col min="1" max="1" width="2.7109375" style="13" customWidth="1"/>
    <col min="2" max="2" width="94" style="13" customWidth="1"/>
    <col min="3" max="3" width="2.7109375" style="13" customWidth="1"/>
    <col min="4" max="16384" width="12.5703125" style="13" hidden="1"/>
  </cols>
  <sheetData>
    <row r="1" spans="2:2" ht="15" customHeight="1" x14ac:dyDescent="0.3">
      <c r="B1" s="18" t="s">
        <v>6</v>
      </c>
    </row>
    <row r="2" spans="2:2" ht="15" customHeight="1" x14ac:dyDescent="0.25">
      <c r="B2" s="22" t="s">
        <v>22</v>
      </c>
    </row>
    <row r="3" spans="2:2" ht="76.5" x14ac:dyDescent="0.2">
      <c r="B3" s="23" t="s">
        <v>31</v>
      </c>
    </row>
    <row r="4" spans="2:2" ht="15" customHeight="1" x14ac:dyDescent="0.2">
      <c r="B4" s="23"/>
    </row>
    <row r="5" spans="2:2" ht="15" customHeight="1" x14ac:dyDescent="0.25">
      <c r="B5" s="22" t="s">
        <v>23</v>
      </c>
    </row>
    <row r="6" spans="2:2" ht="38.25" x14ac:dyDescent="0.2">
      <c r="B6" s="23" t="s">
        <v>24</v>
      </c>
    </row>
    <row r="7" spans="2:2" ht="15" customHeight="1" x14ac:dyDescent="0.25">
      <c r="B7" s="34"/>
    </row>
    <row r="8" spans="2:2" ht="15" customHeight="1" x14ac:dyDescent="0.25">
      <c r="B8" s="22" t="s">
        <v>25</v>
      </c>
    </row>
    <row r="9" spans="2:2" ht="229.5" x14ac:dyDescent="0.2">
      <c r="B9" s="23" t="s">
        <v>34</v>
      </c>
    </row>
    <row r="10" spans="2:2" ht="15" customHeight="1" x14ac:dyDescent="0.25">
      <c r="B10" s="34"/>
    </row>
    <row r="11" spans="2:2" ht="15" customHeight="1" x14ac:dyDescent="0.25">
      <c r="B11" s="22" t="s">
        <v>26</v>
      </c>
    </row>
    <row r="12" spans="2:2" ht="51" customHeight="1" x14ac:dyDescent="0.2">
      <c r="B12" s="23" t="s">
        <v>27</v>
      </c>
    </row>
    <row r="13" spans="2:2" ht="15" customHeight="1" x14ac:dyDescent="0.2">
      <c r="B13" s="35"/>
    </row>
    <row r="14" spans="2:2" ht="15" customHeight="1" x14ac:dyDescent="0.2">
      <c r="B14" s="36" t="s">
        <v>7</v>
      </c>
    </row>
    <row r="15" spans="2:2" ht="15" customHeight="1" x14ac:dyDescent="0.2">
      <c r="B15" s="42" t="s">
        <v>32</v>
      </c>
    </row>
    <row r="16" spans="2:2" ht="15" customHeight="1" x14ac:dyDescent="0.2">
      <c r="B16" s="42" t="s">
        <v>33</v>
      </c>
    </row>
    <row r="17" spans="2:2" ht="15" customHeight="1" x14ac:dyDescent="0.3">
      <c r="B17" s="18"/>
    </row>
    <row r="18" spans="2:2" ht="15" hidden="1" customHeight="1" x14ac:dyDescent="0.3">
      <c r="B18" s="18"/>
    </row>
    <row r="19" spans="2:2" ht="15" hidden="1" customHeight="1" x14ac:dyDescent="0.3">
      <c r="B19" s="18"/>
    </row>
    <row r="20" spans="2:2" ht="15" hidden="1" customHeight="1" x14ac:dyDescent="0.3">
      <c r="B20" s="18"/>
    </row>
    <row r="21" spans="2:2" ht="15" hidden="1" customHeight="1" x14ac:dyDescent="0.3">
      <c r="B21" s="18"/>
    </row>
    <row r="22" spans="2:2" ht="15" hidden="1" customHeight="1" x14ac:dyDescent="0.3">
      <c r="B22" s="18"/>
    </row>
    <row r="23" spans="2:2" ht="15" hidden="1" customHeight="1" x14ac:dyDescent="0.3">
      <c r="B23" s="18"/>
    </row>
    <row r="24" spans="2:2" ht="15" hidden="1" customHeight="1" x14ac:dyDescent="0.3">
      <c r="B24" s="18"/>
    </row>
    <row r="25" spans="2:2" ht="15" hidden="1" customHeight="1" x14ac:dyDescent="0.3">
      <c r="B25" s="18"/>
    </row>
    <row r="26" spans="2:2" ht="15" hidden="1" customHeight="1" x14ac:dyDescent="0.3">
      <c r="B26" s="18"/>
    </row>
    <row r="27" spans="2:2" ht="15" hidden="1" customHeight="1" x14ac:dyDescent="0.3">
      <c r="B27" s="18"/>
    </row>
    <row r="28" spans="2:2" ht="15" hidden="1" customHeight="1" x14ac:dyDescent="0.3">
      <c r="B28" s="18"/>
    </row>
    <row r="29" spans="2:2" ht="15" hidden="1" customHeight="1" x14ac:dyDescent="0.3">
      <c r="B29" s="18"/>
    </row>
    <row r="30" spans="2:2" ht="15" hidden="1" customHeight="1" x14ac:dyDescent="0.3">
      <c r="B30" s="18"/>
    </row>
    <row r="31" spans="2:2" ht="15" hidden="1" customHeight="1" x14ac:dyDescent="0.3">
      <c r="B31" s="18"/>
    </row>
    <row r="32" spans="2:2" ht="15" hidden="1" customHeight="1" x14ac:dyDescent="0.3">
      <c r="B32" s="18"/>
    </row>
    <row r="33" spans="2:2" ht="15" hidden="1" customHeight="1" x14ac:dyDescent="0.3">
      <c r="B33" s="18"/>
    </row>
    <row r="34" spans="2:2" ht="15" hidden="1" customHeight="1" x14ac:dyDescent="0.3">
      <c r="B34" s="18"/>
    </row>
    <row r="35" spans="2:2" ht="15" hidden="1" customHeight="1" x14ac:dyDescent="0.3">
      <c r="B35" s="18"/>
    </row>
    <row r="36" spans="2:2" ht="15" hidden="1" customHeight="1" x14ac:dyDescent="0.3">
      <c r="B36" s="18"/>
    </row>
    <row r="37" spans="2:2" ht="15" hidden="1" customHeight="1" x14ac:dyDescent="0.3">
      <c r="B37" s="18"/>
    </row>
    <row r="38" spans="2:2" ht="15" hidden="1" customHeight="1" x14ac:dyDescent="0.3">
      <c r="B38" s="18"/>
    </row>
    <row r="39" spans="2:2" ht="15" hidden="1" customHeight="1" x14ac:dyDescent="0.3">
      <c r="B39" s="18"/>
    </row>
    <row r="40" spans="2:2" ht="15" hidden="1" customHeight="1" x14ac:dyDescent="0.3">
      <c r="B40" s="18"/>
    </row>
    <row r="41" spans="2:2" ht="15" hidden="1" customHeight="1" x14ac:dyDescent="0.3">
      <c r="B41" s="18"/>
    </row>
    <row r="42" spans="2:2" ht="15" hidden="1" customHeight="1" x14ac:dyDescent="0.3">
      <c r="B42" s="18"/>
    </row>
    <row r="43" spans="2:2" ht="15" hidden="1" customHeight="1" x14ac:dyDescent="0.3">
      <c r="B43" s="18"/>
    </row>
    <row r="44" spans="2:2" ht="15" hidden="1" customHeight="1" x14ac:dyDescent="0.3">
      <c r="B44" s="18"/>
    </row>
    <row r="45" spans="2:2" ht="15" hidden="1" customHeight="1" x14ac:dyDescent="0.3">
      <c r="B45" s="18"/>
    </row>
    <row r="46" spans="2:2" ht="15" hidden="1" customHeight="1" x14ac:dyDescent="0.3">
      <c r="B46" s="18"/>
    </row>
    <row r="47" spans="2:2" ht="15" hidden="1" customHeight="1" x14ac:dyDescent="0.3">
      <c r="B47" s="18"/>
    </row>
    <row r="48" spans="2:2" ht="15" hidden="1" customHeight="1" x14ac:dyDescent="0.3">
      <c r="B48" s="18"/>
    </row>
    <row r="49" spans="2:2" ht="15" hidden="1" customHeight="1" x14ac:dyDescent="0.3">
      <c r="B49" s="18"/>
    </row>
    <row r="50" spans="2:2" ht="15" hidden="1" customHeight="1" x14ac:dyDescent="0.3">
      <c r="B50" s="18"/>
    </row>
    <row r="51" spans="2:2" ht="15" hidden="1" customHeight="1" x14ac:dyDescent="0.3">
      <c r="B51" s="18"/>
    </row>
    <row r="52" spans="2:2" ht="15" hidden="1" customHeight="1" x14ac:dyDescent="0.3">
      <c r="B52" s="18"/>
    </row>
    <row r="53" spans="2:2" ht="15" hidden="1" customHeight="1" x14ac:dyDescent="0.3">
      <c r="B53" s="18"/>
    </row>
    <row r="54" spans="2:2" ht="15" hidden="1" customHeight="1" x14ac:dyDescent="0.3">
      <c r="B54" s="18"/>
    </row>
    <row r="55" spans="2:2" ht="15" hidden="1" customHeight="1" x14ac:dyDescent="0.3">
      <c r="B55" s="18"/>
    </row>
    <row r="56" spans="2:2" ht="15.75" hidden="1" x14ac:dyDescent="0.25">
      <c r="B56" s="22"/>
    </row>
    <row r="57" spans="2:2" hidden="1" x14ac:dyDescent="0.2">
      <c r="B57" s="23"/>
    </row>
    <row r="58" spans="2:2" hidden="1" x14ac:dyDescent="0.2">
      <c r="B58" s="23"/>
    </row>
    <row r="59" spans="2:2" hidden="1" x14ac:dyDescent="0.2">
      <c r="B59" s="29"/>
    </row>
    <row r="60" spans="2:2" ht="16.5" hidden="1" x14ac:dyDescent="0.3">
      <c r="B60" s="17"/>
    </row>
    <row r="61" spans="2:2" ht="16.5" hidden="1" x14ac:dyDescent="0.3">
      <c r="B61" s="25"/>
    </row>
    <row r="62" spans="2:2" ht="15" hidden="1" customHeight="1" x14ac:dyDescent="0.2">
      <c r="B62" s="24"/>
    </row>
    <row r="63" spans="2:2" ht="15" hidden="1" x14ac:dyDescent="0.25">
      <c r="B63"/>
    </row>
    <row r="64" spans="2:2" ht="15" hidden="1" x14ac:dyDescent="0.25">
      <c r="B64"/>
    </row>
    <row r="65" spans="2:2" ht="15" hidden="1" x14ac:dyDescent="0.25">
      <c r="B65"/>
    </row>
    <row r="66" spans="2:2" ht="15" hidden="1" customHeight="1" x14ac:dyDescent="0.25">
      <c r="B66"/>
    </row>
    <row r="67" spans="2:2" ht="15" hidden="1" customHeight="1" x14ac:dyDescent="0.25">
      <c r="B67"/>
    </row>
    <row r="68" spans="2:2" ht="15" hidden="1" customHeight="1" x14ac:dyDescent="0.25">
      <c r="B68"/>
    </row>
    <row r="69" spans="2:2" ht="14.25" hidden="1" customHeight="1" x14ac:dyDescent="0.25">
      <c r="B69"/>
    </row>
  </sheetData>
  <hyperlinks>
    <hyperlink ref="B1" location="Gráfica!A1" display="Ver gráfica" xr:uid="{615F1A99-4AEA-49D3-AC1E-C6855D59C482}"/>
    <hyperlink ref="B16" r:id="rId1" xr:uid="{EBBD354B-1BF8-4E2A-8363-34670032A38C}"/>
    <hyperlink ref="B15" r:id="rId2" xr:uid="{8C7458A2-2A42-4FE8-9428-290AC892B47F}"/>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74"/>
  <sheetViews>
    <sheetView showGridLines="0" topLeftCell="A57" zoomScaleNormal="100" workbookViewId="0">
      <selection activeCell="F74" sqref="F74"/>
    </sheetView>
  </sheetViews>
  <sheetFormatPr baseColWidth="10" defaultColWidth="9.140625" defaultRowHeight="15" x14ac:dyDescent="0.25"/>
  <cols>
    <col min="1" max="1" width="15.85546875" style="1" bestFit="1" customWidth="1"/>
    <col min="2" max="2" width="16.42578125" style="37" customWidth="1"/>
    <col min="3" max="3" width="12.5703125" style="37" customWidth="1"/>
    <col min="4" max="4" width="18.85546875" style="37" customWidth="1"/>
    <col min="6" max="6" width="9.140625" style="4"/>
    <col min="7" max="7" width="11.85546875" bestFit="1" customWidth="1"/>
    <col min="8" max="8" width="16.42578125" style="41" customWidth="1"/>
    <col min="9" max="9" width="12.5703125" style="41" customWidth="1"/>
    <col min="10" max="10" width="18.85546875" style="41" customWidth="1"/>
  </cols>
  <sheetData>
    <row r="1" spans="1:10" ht="18.75" x14ac:dyDescent="0.3">
      <c r="A1" s="3" t="s">
        <v>1</v>
      </c>
      <c r="F1" s="28" t="s">
        <v>2</v>
      </c>
    </row>
    <row r="2" spans="1:10" s="32" customFormat="1" ht="44.25" customHeight="1" x14ac:dyDescent="0.25">
      <c r="A2" s="31" t="s">
        <v>4</v>
      </c>
      <c r="B2" s="38" t="s">
        <v>16</v>
      </c>
      <c r="C2" s="39" t="s">
        <v>17</v>
      </c>
      <c r="D2" s="39" t="s">
        <v>18</v>
      </c>
      <c r="F2" s="33" t="s">
        <v>0</v>
      </c>
      <c r="G2" s="31" t="s">
        <v>4</v>
      </c>
      <c r="H2" s="38" t="s">
        <v>16</v>
      </c>
      <c r="I2" s="39" t="s">
        <v>17</v>
      </c>
      <c r="J2" s="39" t="s">
        <v>18</v>
      </c>
    </row>
    <row r="3" spans="1:10" x14ac:dyDescent="0.25">
      <c r="A3" s="2" t="str">
        <f>Cuadro!C8&amp;"-"&amp;Cuadro!B8</f>
        <v>I-2007</v>
      </c>
      <c r="B3" s="40">
        <f>Cuadro!D8</f>
        <v>160.30000000000001</v>
      </c>
      <c r="C3" s="40">
        <f>Cuadro!E8</f>
        <v>126.5</v>
      </c>
      <c r="D3" s="40">
        <f>Cuadro!F8</f>
        <v>126.7</v>
      </c>
      <c r="F3" s="27">
        <v>60</v>
      </c>
      <c r="G3" s="2" t="str">
        <f t="shared" ref="G3:G48" si="0">+INDEX($A$3:$A$220,F3)</f>
        <v>IV-2021</v>
      </c>
      <c r="H3" s="40">
        <f t="shared" ref="H3:H48" si="1">+INDEX($B$3:$B$220,F3)</f>
        <v>90.2</v>
      </c>
      <c r="I3" s="40">
        <f t="shared" ref="I3:I48" si="2">+INDEX($C$3:$C$220,F3)</f>
        <v>107.8</v>
      </c>
      <c r="J3" s="40">
        <f t="shared" ref="J3:J48" si="3">+INDEX($D$3:$D$220,F3)</f>
        <v>83.7</v>
      </c>
    </row>
    <row r="4" spans="1:10" x14ac:dyDescent="0.25">
      <c r="A4" s="2" t="str">
        <f>Cuadro!C9&amp;"-"&amp;Cuadro!B9</f>
        <v>II-2007</v>
      </c>
      <c r="B4" s="40">
        <f>Cuadro!D9</f>
        <v>160.1</v>
      </c>
      <c r="C4" s="40">
        <f>Cuadro!E9</f>
        <v>127.9</v>
      </c>
      <c r="D4" s="40">
        <f>Cuadro!F9</f>
        <v>125.2</v>
      </c>
      <c r="F4" s="27">
        <f>+F3+1</f>
        <v>61</v>
      </c>
      <c r="G4" s="2" t="str">
        <f t="shared" si="0"/>
        <v>I -2022</v>
      </c>
      <c r="H4" s="40">
        <f t="shared" si="1"/>
        <v>186.1</v>
      </c>
      <c r="I4" s="40">
        <f t="shared" si="2"/>
        <v>108.6</v>
      </c>
      <c r="J4" s="40">
        <f t="shared" si="3"/>
        <v>171.4</v>
      </c>
    </row>
    <row r="5" spans="1:10" x14ac:dyDescent="0.25">
      <c r="A5" s="2" t="str">
        <f>Cuadro!C10&amp;"-"&amp;Cuadro!B10</f>
        <v>III-2007</v>
      </c>
      <c r="B5" s="40">
        <f>Cuadro!D10</f>
        <v>139.19999999999999</v>
      </c>
      <c r="C5" s="40">
        <f>Cuadro!E10</f>
        <v>129.19999999999999</v>
      </c>
      <c r="D5" s="40">
        <f>Cuadro!F10</f>
        <v>107.7</v>
      </c>
      <c r="F5" s="27">
        <f t="shared" ref="F5:F68" si="4">+F4+1</f>
        <v>62</v>
      </c>
      <c r="G5" s="2" t="str">
        <f t="shared" si="0"/>
        <v>II-2022</v>
      </c>
      <c r="H5" s="40">
        <f t="shared" si="1"/>
        <v>119.7</v>
      </c>
      <c r="I5" s="40">
        <f t="shared" si="2"/>
        <v>104.7</v>
      </c>
      <c r="J5" s="40">
        <f t="shared" si="3"/>
        <v>114.3</v>
      </c>
    </row>
    <row r="6" spans="1:10" x14ac:dyDescent="0.25">
      <c r="A6" s="2" t="str">
        <f>Cuadro!C11&amp;"-"&amp;Cuadro!B11</f>
        <v>IV-2007</v>
      </c>
      <c r="B6" s="40">
        <f>Cuadro!D11</f>
        <v>135.1</v>
      </c>
      <c r="C6" s="40">
        <f>Cuadro!E11</f>
        <v>125.6</v>
      </c>
      <c r="D6" s="40">
        <f>Cuadro!F11</f>
        <v>107.6</v>
      </c>
      <c r="F6" s="27">
        <f t="shared" si="4"/>
        <v>63</v>
      </c>
      <c r="G6" s="2" t="str">
        <f t="shared" si="0"/>
        <v>III -2022</v>
      </c>
      <c r="H6" s="40">
        <f t="shared" si="1"/>
        <v>54.7</v>
      </c>
      <c r="I6" s="40">
        <f t="shared" si="2"/>
        <v>100</v>
      </c>
      <c r="J6" s="40">
        <f t="shared" si="3"/>
        <v>54.7</v>
      </c>
    </row>
    <row r="7" spans="1:10" x14ac:dyDescent="0.25">
      <c r="A7" s="2" t="str">
        <f>Cuadro!C12&amp;"-"&amp;Cuadro!B12</f>
        <v>I-2008</v>
      </c>
      <c r="B7" s="40">
        <f>Cuadro!D12</f>
        <v>152.4</v>
      </c>
      <c r="C7" s="40">
        <f>Cuadro!E12</f>
        <v>123.9</v>
      </c>
      <c r="D7" s="40">
        <f>Cuadro!F12</f>
        <v>123</v>
      </c>
      <c r="F7" s="27">
        <f t="shared" si="4"/>
        <v>64</v>
      </c>
      <c r="G7" s="2" t="str">
        <f t="shared" si="0"/>
        <v>IV-2022</v>
      </c>
      <c r="H7" s="40">
        <f t="shared" si="1"/>
        <v>81.400000000000006</v>
      </c>
      <c r="I7" s="40">
        <f t="shared" si="2"/>
        <v>102.9</v>
      </c>
      <c r="J7" s="40">
        <f t="shared" si="3"/>
        <v>79.099999999999994</v>
      </c>
    </row>
    <row r="8" spans="1:10" x14ac:dyDescent="0.25">
      <c r="A8" s="2" t="str">
        <f>Cuadro!C13&amp;"-"&amp;Cuadro!B13</f>
        <v>II-2008</v>
      </c>
      <c r="B8" s="40">
        <f>Cuadro!D13</f>
        <v>157.30000000000001</v>
      </c>
      <c r="C8" s="40">
        <f>Cuadro!E13</f>
        <v>119</v>
      </c>
      <c r="D8" s="40">
        <f>Cuadro!F13</f>
        <v>132.19999999999999</v>
      </c>
      <c r="F8" s="27">
        <f t="shared" si="4"/>
        <v>65</v>
      </c>
      <c r="G8" s="2" t="str">
        <f t="shared" si="0"/>
        <v>I -2023</v>
      </c>
      <c r="H8" s="40">
        <f t="shared" si="1"/>
        <v>176.3</v>
      </c>
      <c r="I8" s="40">
        <f t="shared" si="2"/>
        <v>110.6</v>
      </c>
      <c r="J8" s="40">
        <f t="shared" si="3"/>
        <v>159.4</v>
      </c>
    </row>
    <row r="9" spans="1:10" x14ac:dyDescent="0.25">
      <c r="A9" s="2" t="str">
        <f>Cuadro!C14&amp;"-"&amp;Cuadro!B14</f>
        <v>III-2008</v>
      </c>
      <c r="B9" s="40">
        <f>Cuadro!D14</f>
        <v>121.8</v>
      </c>
      <c r="C9" s="40">
        <f>Cuadro!E14</f>
        <v>111</v>
      </c>
      <c r="D9" s="40">
        <f>Cuadro!F14</f>
        <v>109.7</v>
      </c>
      <c r="F9" s="27">
        <f t="shared" si="4"/>
        <v>66</v>
      </c>
      <c r="G9" s="2" t="str">
        <f t="shared" si="0"/>
        <v>II-2023</v>
      </c>
      <c r="H9" s="40">
        <f t="shared" si="1"/>
        <v>111</v>
      </c>
      <c r="I9" s="40">
        <f t="shared" si="2"/>
        <v>102.9</v>
      </c>
      <c r="J9" s="40">
        <f t="shared" si="3"/>
        <v>107.9</v>
      </c>
    </row>
    <row r="10" spans="1:10" x14ac:dyDescent="0.25">
      <c r="A10" s="2" t="str">
        <f>Cuadro!C15&amp;"-"&amp;Cuadro!B15</f>
        <v>IV-2008</v>
      </c>
      <c r="B10" s="40">
        <f>Cuadro!D15</f>
        <v>105</v>
      </c>
      <c r="C10" s="40">
        <f>Cuadro!E15</f>
        <v>110.5</v>
      </c>
      <c r="D10" s="40">
        <f>Cuadro!F15</f>
        <v>95</v>
      </c>
      <c r="F10" s="27">
        <f t="shared" si="4"/>
        <v>67</v>
      </c>
      <c r="G10" s="2" t="str">
        <f t="shared" si="0"/>
        <v>III -2023</v>
      </c>
      <c r="H10" s="40">
        <f t="shared" si="1"/>
        <v>50.7</v>
      </c>
      <c r="I10" s="40">
        <f t="shared" si="2"/>
        <v>94.2</v>
      </c>
      <c r="J10" s="40">
        <f t="shared" si="3"/>
        <v>53.8</v>
      </c>
    </row>
    <row r="11" spans="1:10" x14ac:dyDescent="0.25">
      <c r="A11" s="2" t="str">
        <f>Cuadro!C16&amp;"-"&amp;Cuadro!B16</f>
        <v>I-2009</v>
      </c>
      <c r="B11" s="40">
        <f>Cuadro!D16</f>
        <v>136</v>
      </c>
      <c r="C11" s="40">
        <f>Cuadro!E16</f>
        <v>112.1</v>
      </c>
      <c r="D11" s="40">
        <f>Cuadro!F16</f>
        <v>121.3</v>
      </c>
      <c r="F11" s="27">
        <f t="shared" si="4"/>
        <v>68</v>
      </c>
      <c r="G11" s="2" t="str">
        <f t="shared" si="0"/>
        <v>IV-2023</v>
      </c>
      <c r="H11" s="40">
        <f t="shared" si="1"/>
        <v>46.5</v>
      </c>
      <c r="I11" s="40">
        <f t="shared" si="2"/>
        <v>89.6</v>
      </c>
      <c r="J11" s="40">
        <f t="shared" si="3"/>
        <v>51.9</v>
      </c>
    </row>
    <row r="12" spans="1:10" x14ac:dyDescent="0.25">
      <c r="A12" s="2" t="str">
        <f>Cuadro!C17&amp;"-"&amp;Cuadro!B17</f>
        <v>II-2009</v>
      </c>
      <c r="B12" s="40">
        <f>Cuadro!D17</f>
        <v>131.4</v>
      </c>
      <c r="C12" s="40">
        <f>Cuadro!E17</f>
        <v>107.3</v>
      </c>
      <c r="D12" s="40">
        <f>Cuadro!F17</f>
        <v>122.5</v>
      </c>
      <c r="F12" s="27">
        <f t="shared" si="4"/>
        <v>69</v>
      </c>
      <c r="G12" s="2" t="str">
        <f t="shared" si="0"/>
        <v>I R/-2024</v>
      </c>
      <c r="H12" s="40">
        <f t="shared" si="1"/>
        <v>145.6</v>
      </c>
      <c r="I12" s="40">
        <f t="shared" si="2"/>
        <v>87.3</v>
      </c>
      <c r="J12" s="40">
        <f t="shared" si="3"/>
        <v>166.8</v>
      </c>
    </row>
    <row r="13" spans="1:10" x14ac:dyDescent="0.25">
      <c r="A13" s="2" t="str">
        <f>Cuadro!C18&amp;"-"&amp;Cuadro!B18</f>
        <v>III-2009</v>
      </c>
      <c r="B13" s="40">
        <f>Cuadro!D18</f>
        <v>108.1</v>
      </c>
      <c r="C13" s="40">
        <f>Cuadro!E18</f>
        <v>109.4</v>
      </c>
      <c r="D13" s="40">
        <f>Cuadro!F18</f>
        <v>98.8</v>
      </c>
      <c r="F13" s="27">
        <f t="shared" si="4"/>
        <v>70</v>
      </c>
      <c r="G13" s="2" t="str">
        <f t="shared" si="0"/>
        <v>II-2024</v>
      </c>
      <c r="H13" s="40">
        <f t="shared" si="1"/>
        <v>107.9</v>
      </c>
      <c r="I13" s="40">
        <f t="shared" si="2"/>
        <v>80</v>
      </c>
      <c r="J13" s="40">
        <f t="shared" si="3"/>
        <v>134.9</v>
      </c>
    </row>
    <row r="14" spans="1:10" x14ac:dyDescent="0.25">
      <c r="A14" s="2" t="str">
        <f>Cuadro!C19&amp;"-"&amp;Cuadro!B19</f>
        <v>IV-2009</v>
      </c>
      <c r="B14" s="40">
        <f>Cuadro!D19</f>
        <v>105.9</v>
      </c>
      <c r="C14" s="40">
        <f>Cuadro!E19</f>
        <v>109.2</v>
      </c>
      <c r="D14" s="40">
        <f>Cuadro!F19</f>
        <v>97</v>
      </c>
      <c r="F14" s="27">
        <f t="shared" si="4"/>
        <v>71</v>
      </c>
      <c r="G14" s="2" t="str">
        <f t="shared" si="0"/>
        <v>III P/-2024</v>
      </c>
      <c r="H14" s="40">
        <f t="shared" si="1"/>
        <v>41.9</v>
      </c>
      <c r="I14" s="40">
        <f t="shared" si="2"/>
        <v>70.2</v>
      </c>
      <c r="J14" s="40">
        <f t="shared" si="3"/>
        <v>59.7</v>
      </c>
    </row>
    <row r="15" spans="1:10" x14ac:dyDescent="0.25">
      <c r="A15" s="2" t="str">
        <f>Cuadro!C20&amp;"-"&amp;Cuadro!B20</f>
        <v>I-2010</v>
      </c>
      <c r="B15" s="40">
        <f>Cuadro!D20</f>
        <v>122.8</v>
      </c>
      <c r="C15" s="40">
        <f>Cuadro!E20</f>
        <v>98.2</v>
      </c>
      <c r="D15" s="40">
        <f>Cuadro!F20</f>
        <v>125.1</v>
      </c>
      <c r="F15" s="27">
        <f t="shared" si="4"/>
        <v>72</v>
      </c>
      <c r="G15" s="2" t="str">
        <f t="shared" si="0"/>
        <v>IV-2024</v>
      </c>
      <c r="H15" s="40">
        <f t="shared" si="1"/>
        <v>39.4</v>
      </c>
      <c r="I15" s="40">
        <f t="shared" si="2"/>
        <v>71.8</v>
      </c>
      <c r="J15" s="40">
        <f t="shared" si="3"/>
        <v>54.9</v>
      </c>
    </row>
    <row r="16" spans="1:10" x14ac:dyDescent="0.25">
      <c r="A16" s="2" t="str">
        <f>Cuadro!C21&amp;"-"&amp;Cuadro!B21</f>
        <v>II-2010</v>
      </c>
      <c r="B16" s="40">
        <f>Cuadro!D21</f>
        <v>116.8</v>
      </c>
      <c r="C16" s="40">
        <f>Cuadro!E21</f>
        <v>97.8</v>
      </c>
      <c r="D16" s="40">
        <f>Cuadro!F21</f>
        <v>119.4</v>
      </c>
      <c r="F16" s="27">
        <f t="shared" si="4"/>
        <v>73</v>
      </c>
      <c r="G16" s="2">
        <f t="shared" si="0"/>
        <v>0</v>
      </c>
      <c r="H16" s="40">
        <f t="shared" si="1"/>
        <v>0</v>
      </c>
      <c r="I16" s="40">
        <f t="shared" si="2"/>
        <v>0</v>
      </c>
      <c r="J16" s="40">
        <f t="shared" si="3"/>
        <v>0</v>
      </c>
    </row>
    <row r="17" spans="1:10" x14ac:dyDescent="0.25">
      <c r="A17" s="2" t="str">
        <f>Cuadro!C22&amp;"-"&amp;Cuadro!B22</f>
        <v>III-2010</v>
      </c>
      <c r="B17" s="40">
        <f>Cuadro!D22</f>
        <v>100.7</v>
      </c>
      <c r="C17" s="40">
        <f>Cuadro!E22</f>
        <v>93.4</v>
      </c>
      <c r="D17" s="40">
        <f>Cuadro!F22</f>
        <v>107.8</v>
      </c>
      <c r="F17" s="27">
        <f t="shared" si="4"/>
        <v>74</v>
      </c>
      <c r="G17" s="2">
        <f t="shared" si="0"/>
        <v>0</v>
      </c>
      <c r="H17" s="40">
        <f t="shared" si="1"/>
        <v>0</v>
      </c>
      <c r="I17" s="40">
        <f t="shared" si="2"/>
        <v>0</v>
      </c>
      <c r="J17" s="40">
        <f t="shared" si="3"/>
        <v>0</v>
      </c>
    </row>
    <row r="18" spans="1:10" x14ac:dyDescent="0.25">
      <c r="A18" s="2" t="str">
        <f>Cuadro!C23&amp;"-"&amp;Cuadro!B23</f>
        <v>IV-2010</v>
      </c>
      <c r="B18" s="40">
        <f>Cuadro!D23</f>
        <v>97</v>
      </c>
      <c r="C18" s="40">
        <f>Cuadro!E23</f>
        <v>93.5</v>
      </c>
      <c r="D18" s="40">
        <f>Cuadro!F23</f>
        <v>103.7</v>
      </c>
      <c r="F18" s="27">
        <f t="shared" si="4"/>
        <v>75</v>
      </c>
      <c r="G18" s="2">
        <f t="shared" si="0"/>
        <v>0</v>
      </c>
      <c r="H18" s="40">
        <f t="shared" si="1"/>
        <v>0</v>
      </c>
      <c r="I18" s="40">
        <f t="shared" si="2"/>
        <v>0</v>
      </c>
      <c r="J18" s="40">
        <f t="shared" si="3"/>
        <v>0</v>
      </c>
    </row>
    <row r="19" spans="1:10" x14ac:dyDescent="0.25">
      <c r="A19" s="2" t="str">
        <f>Cuadro!C24&amp;"-"&amp;Cuadro!B24</f>
        <v>I-2011</v>
      </c>
      <c r="B19" s="40">
        <f>Cuadro!D24</f>
        <v>134.30000000000001</v>
      </c>
      <c r="C19" s="40">
        <f>Cuadro!E24</f>
        <v>117.9</v>
      </c>
      <c r="D19" s="40">
        <f>Cuadro!F24</f>
        <v>113.9</v>
      </c>
      <c r="F19" s="27">
        <f>+F18+1</f>
        <v>76</v>
      </c>
      <c r="G19" s="2">
        <f t="shared" si="0"/>
        <v>0</v>
      </c>
      <c r="H19" s="40">
        <f t="shared" si="1"/>
        <v>0</v>
      </c>
      <c r="I19" s="40">
        <f t="shared" si="2"/>
        <v>0</v>
      </c>
      <c r="J19" s="40">
        <f t="shared" si="3"/>
        <v>0</v>
      </c>
    </row>
    <row r="20" spans="1:10" x14ac:dyDescent="0.25">
      <c r="A20" s="2" t="str">
        <f>Cuadro!C25&amp;"-"&amp;Cuadro!B25</f>
        <v>II-2011</v>
      </c>
      <c r="B20" s="40">
        <f>Cuadro!D25</f>
        <v>132.80000000000001</v>
      </c>
      <c r="C20" s="40">
        <f>Cuadro!E25</f>
        <v>116</v>
      </c>
      <c r="D20" s="40">
        <f>Cuadro!F25</f>
        <v>114.5</v>
      </c>
      <c r="F20" s="27">
        <f t="shared" si="4"/>
        <v>77</v>
      </c>
      <c r="G20" s="2">
        <f t="shared" si="0"/>
        <v>0</v>
      </c>
      <c r="H20" s="40">
        <f t="shared" si="1"/>
        <v>0</v>
      </c>
      <c r="I20" s="40">
        <f t="shared" si="2"/>
        <v>0</v>
      </c>
      <c r="J20" s="40">
        <f t="shared" si="3"/>
        <v>0</v>
      </c>
    </row>
    <row r="21" spans="1:10" x14ac:dyDescent="0.25">
      <c r="A21" s="2" t="str">
        <f>Cuadro!C26&amp;"-"&amp;Cuadro!B26</f>
        <v>III-2011</v>
      </c>
      <c r="B21" s="40">
        <f>Cuadro!D26</f>
        <v>108.7</v>
      </c>
      <c r="C21" s="40">
        <f>Cuadro!E26</f>
        <v>114.8</v>
      </c>
      <c r="D21" s="40">
        <f>Cuadro!F26</f>
        <v>94.7</v>
      </c>
      <c r="F21" s="27">
        <f t="shared" si="4"/>
        <v>78</v>
      </c>
      <c r="G21" s="2">
        <f t="shared" si="0"/>
        <v>0</v>
      </c>
      <c r="H21" s="40">
        <f t="shared" si="1"/>
        <v>0</v>
      </c>
      <c r="I21" s="40">
        <f t="shared" si="2"/>
        <v>0</v>
      </c>
      <c r="J21" s="40">
        <f t="shared" si="3"/>
        <v>0</v>
      </c>
    </row>
    <row r="22" spans="1:10" x14ac:dyDescent="0.25">
      <c r="A22" s="2" t="str">
        <f>Cuadro!C27&amp;"-"&amp;Cuadro!B27</f>
        <v>IV-2011</v>
      </c>
      <c r="B22" s="40">
        <f>Cuadro!D27</f>
        <v>106.4</v>
      </c>
      <c r="C22" s="40">
        <f>Cuadro!E27</f>
        <v>116</v>
      </c>
      <c r="D22" s="40">
        <f>Cuadro!F27</f>
        <v>91.7</v>
      </c>
      <c r="F22" s="27">
        <f t="shared" si="4"/>
        <v>79</v>
      </c>
      <c r="G22" s="2">
        <f t="shared" si="0"/>
        <v>0</v>
      </c>
      <c r="H22" s="40">
        <f t="shared" si="1"/>
        <v>0</v>
      </c>
      <c r="I22" s="40">
        <f t="shared" si="2"/>
        <v>0</v>
      </c>
      <c r="J22" s="40">
        <f t="shared" si="3"/>
        <v>0</v>
      </c>
    </row>
    <row r="23" spans="1:10" x14ac:dyDescent="0.25">
      <c r="A23" s="2" t="str">
        <f>Cuadro!C28&amp;"-"&amp;Cuadro!B28</f>
        <v>I-2012</v>
      </c>
      <c r="B23" s="40">
        <f>Cuadro!D28</f>
        <v>147.19999999999999</v>
      </c>
      <c r="C23" s="40">
        <f>Cuadro!E28</f>
        <v>117.2</v>
      </c>
      <c r="D23" s="40">
        <f>Cuadro!F28</f>
        <v>125.6</v>
      </c>
      <c r="F23" s="27">
        <f t="shared" si="4"/>
        <v>80</v>
      </c>
      <c r="G23" s="2">
        <f t="shared" si="0"/>
        <v>0</v>
      </c>
      <c r="H23" s="40">
        <f t="shared" si="1"/>
        <v>0</v>
      </c>
      <c r="I23" s="40">
        <f t="shared" si="2"/>
        <v>0</v>
      </c>
      <c r="J23" s="40">
        <f t="shared" si="3"/>
        <v>0</v>
      </c>
    </row>
    <row r="24" spans="1:10" x14ac:dyDescent="0.25">
      <c r="A24" s="2" t="str">
        <f>Cuadro!C29&amp;"-"&amp;Cuadro!B29</f>
        <v>II-2012</v>
      </c>
      <c r="B24" s="40">
        <f>Cuadro!D29</f>
        <v>136.69999999999999</v>
      </c>
      <c r="C24" s="40">
        <f>Cuadro!E29</f>
        <v>109.6</v>
      </c>
      <c r="D24" s="40">
        <f>Cuadro!F29</f>
        <v>124.7</v>
      </c>
      <c r="F24" s="27">
        <f t="shared" si="4"/>
        <v>81</v>
      </c>
      <c r="G24" s="2">
        <f t="shared" si="0"/>
        <v>0</v>
      </c>
      <c r="H24" s="40">
        <f t="shared" si="1"/>
        <v>0</v>
      </c>
      <c r="I24" s="40">
        <f t="shared" si="2"/>
        <v>0</v>
      </c>
      <c r="J24" s="40">
        <f t="shared" si="3"/>
        <v>0</v>
      </c>
    </row>
    <row r="25" spans="1:10" x14ac:dyDescent="0.25">
      <c r="A25" s="2" t="str">
        <f>Cuadro!C30&amp;"-"&amp;Cuadro!B30</f>
        <v>III-2012</v>
      </c>
      <c r="B25" s="40">
        <f>Cuadro!D30</f>
        <v>117.5</v>
      </c>
      <c r="C25" s="40">
        <f>Cuadro!E30</f>
        <v>109</v>
      </c>
      <c r="D25" s="40">
        <f>Cuadro!F30</f>
        <v>107.8</v>
      </c>
      <c r="F25" s="27">
        <f t="shared" si="4"/>
        <v>82</v>
      </c>
      <c r="G25" s="2">
        <f t="shared" si="0"/>
        <v>0</v>
      </c>
      <c r="H25" s="40">
        <f t="shared" si="1"/>
        <v>0</v>
      </c>
      <c r="I25" s="40">
        <f t="shared" si="2"/>
        <v>0</v>
      </c>
      <c r="J25" s="40">
        <f t="shared" si="3"/>
        <v>0</v>
      </c>
    </row>
    <row r="26" spans="1:10" x14ac:dyDescent="0.25">
      <c r="A26" s="2" t="str">
        <f>Cuadro!C31&amp;"-"&amp;Cuadro!B31</f>
        <v>IV-2012</v>
      </c>
      <c r="B26" s="40">
        <f>Cuadro!D31</f>
        <v>112.4</v>
      </c>
      <c r="C26" s="40">
        <f>Cuadro!E31</f>
        <v>114.1</v>
      </c>
      <c r="D26" s="40">
        <f>Cuadro!F31</f>
        <v>98.5</v>
      </c>
      <c r="F26" s="27">
        <f t="shared" si="4"/>
        <v>83</v>
      </c>
      <c r="G26" s="2">
        <f t="shared" si="0"/>
        <v>0</v>
      </c>
      <c r="H26" s="40">
        <f t="shared" si="1"/>
        <v>0</v>
      </c>
      <c r="I26" s="40">
        <f t="shared" si="2"/>
        <v>0</v>
      </c>
      <c r="J26" s="40">
        <f t="shared" si="3"/>
        <v>0</v>
      </c>
    </row>
    <row r="27" spans="1:10" x14ac:dyDescent="0.25">
      <c r="A27" s="2" t="str">
        <f>Cuadro!C32&amp;"-"&amp;Cuadro!B32</f>
        <v>I-2013</v>
      </c>
      <c r="B27" s="40">
        <f>Cuadro!D32</f>
        <v>168.1</v>
      </c>
      <c r="C27" s="40">
        <f>Cuadro!E32</f>
        <v>116.1</v>
      </c>
      <c r="D27" s="40">
        <f>Cuadro!F32</f>
        <v>144.80000000000001</v>
      </c>
      <c r="F27" s="27">
        <f t="shared" si="4"/>
        <v>84</v>
      </c>
      <c r="G27" s="2">
        <f t="shared" si="0"/>
        <v>0</v>
      </c>
      <c r="H27" s="40">
        <f t="shared" si="1"/>
        <v>0</v>
      </c>
      <c r="I27" s="40">
        <f t="shared" si="2"/>
        <v>0</v>
      </c>
      <c r="J27" s="40">
        <f t="shared" si="3"/>
        <v>0</v>
      </c>
    </row>
    <row r="28" spans="1:10" x14ac:dyDescent="0.25">
      <c r="A28" s="2" t="str">
        <f>Cuadro!C33&amp;"-"&amp;Cuadro!B33</f>
        <v>II-2013</v>
      </c>
      <c r="B28" s="40">
        <f>Cuadro!D33</f>
        <v>179</v>
      </c>
      <c r="C28" s="40">
        <f>Cuadro!E33</f>
        <v>116.4</v>
      </c>
      <c r="D28" s="40">
        <f>Cuadro!F33</f>
        <v>153.80000000000001</v>
      </c>
      <c r="F28" s="27">
        <f t="shared" si="4"/>
        <v>85</v>
      </c>
      <c r="G28" s="2">
        <f t="shared" si="0"/>
        <v>0</v>
      </c>
      <c r="H28" s="40">
        <f t="shared" si="1"/>
        <v>0</v>
      </c>
      <c r="I28" s="40">
        <f t="shared" si="2"/>
        <v>0</v>
      </c>
      <c r="J28" s="40">
        <f t="shared" si="3"/>
        <v>0</v>
      </c>
    </row>
    <row r="29" spans="1:10" x14ac:dyDescent="0.25">
      <c r="A29" s="2" t="str">
        <f>Cuadro!C34&amp;"-"&amp;Cuadro!B34</f>
        <v>III-2013</v>
      </c>
      <c r="B29" s="40">
        <f>Cuadro!D34</f>
        <v>115.2</v>
      </c>
      <c r="C29" s="40">
        <f>Cuadro!E34</f>
        <v>115.2</v>
      </c>
      <c r="D29" s="40">
        <f>Cuadro!F34</f>
        <v>100</v>
      </c>
      <c r="F29" s="27">
        <f t="shared" si="4"/>
        <v>86</v>
      </c>
      <c r="G29" s="2">
        <f t="shared" si="0"/>
        <v>0</v>
      </c>
      <c r="H29" s="40">
        <f t="shared" si="1"/>
        <v>0</v>
      </c>
      <c r="I29" s="40">
        <f t="shared" si="2"/>
        <v>0</v>
      </c>
      <c r="J29" s="40">
        <f t="shared" si="3"/>
        <v>0</v>
      </c>
    </row>
    <row r="30" spans="1:10" x14ac:dyDescent="0.25">
      <c r="A30" s="2" t="str">
        <f>Cuadro!C35&amp;"-"&amp;Cuadro!B35</f>
        <v>IV-2013</v>
      </c>
      <c r="B30" s="40">
        <f>Cuadro!D35</f>
        <v>121.6</v>
      </c>
      <c r="C30" s="40">
        <f>Cuadro!E35</f>
        <v>117.1</v>
      </c>
      <c r="D30" s="40">
        <f>Cuadro!F35</f>
        <v>103.8</v>
      </c>
      <c r="F30" s="27">
        <f t="shared" si="4"/>
        <v>87</v>
      </c>
      <c r="G30" s="2">
        <f t="shared" si="0"/>
        <v>0</v>
      </c>
      <c r="H30" s="40">
        <f t="shared" si="1"/>
        <v>0</v>
      </c>
      <c r="I30" s="40">
        <f t="shared" si="2"/>
        <v>0</v>
      </c>
      <c r="J30" s="40">
        <f t="shared" si="3"/>
        <v>0</v>
      </c>
    </row>
    <row r="31" spans="1:10" x14ac:dyDescent="0.25">
      <c r="A31" s="2" t="str">
        <f>Cuadro!C36&amp;"-"&amp;Cuadro!B36</f>
        <v>I-2014</v>
      </c>
      <c r="B31" s="40">
        <f>Cuadro!D36</f>
        <v>169.3</v>
      </c>
      <c r="C31" s="40">
        <f>Cuadro!E36</f>
        <v>113.8</v>
      </c>
      <c r="D31" s="40">
        <f>Cuadro!F36</f>
        <v>148.80000000000001</v>
      </c>
      <c r="F31" s="27">
        <f t="shared" si="4"/>
        <v>88</v>
      </c>
      <c r="G31" s="2">
        <f t="shared" si="0"/>
        <v>0</v>
      </c>
      <c r="H31" s="40">
        <f t="shared" si="1"/>
        <v>0</v>
      </c>
      <c r="I31" s="40">
        <f t="shared" si="2"/>
        <v>0</v>
      </c>
      <c r="J31" s="40">
        <f t="shared" si="3"/>
        <v>0</v>
      </c>
    </row>
    <row r="32" spans="1:10" x14ac:dyDescent="0.25">
      <c r="A32" s="2" t="str">
        <f>Cuadro!C37&amp;"-"&amp;Cuadro!B37</f>
        <v>II-2014</v>
      </c>
      <c r="B32" s="40">
        <f>Cuadro!D37</f>
        <v>188.9</v>
      </c>
      <c r="C32" s="40">
        <f>Cuadro!E37</f>
        <v>119.9</v>
      </c>
      <c r="D32" s="40">
        <f>Cuadro!F37</f>
        <v>157.5</v>
      </c>
      <c r="F32" s="27">
        <f t="shared" si="4"/>
        <v>89</v>
      </c>
      <c r="G32" s="2">
        <f t="shared" si="0"/>
        <v>0</v>
      </c>
      <c r="H32" s="40">
        <f t="shared" si="1"/>
        <v>0</v>
      </c>
      <c r="I32" s="40">
        <f t="shared" si="2"/>
        <v>0</v>
      </c>
      <c r="J32" s="40">
        <f t="shared" si="3"/>
        <v>0</v>
      </c>
    </row>
    <row r="33" spans="1:10" x14ac:dyDescent="0.25">
      <c r="A33" s="2" t="str">
        <f>Cuadro!C38&amp;"-"&amp;Cuadro!B38</f>
        <v>III-2014</v>
      </c>
      <c r="B33" s="40">
        <f>Cuadro!D38</f>
        <v>116.9</v>
      </c>
      <c r="C33" s="40">
        <f>Cuadro!E38</f>
        <v>114.6</v>
      </c>
      <c r="D33" s="40">
        <f>Cuadro!F38</f>
        <v>102</v>
      </c>
      <c r="F33" s="27">
        <f t="shared" si="4"/>
        <v>90</v>
      </c>
      <c r="G33" s="2">
        <f t="shared" si="0"/>
        <v>0</v>
      </c>
      <c r="H33" s="40">
        <f t="shared" si="1"/>
        <v>0</v>
      </c>
      <c r="I33" s="40">
        <f t="shared" si="2"/>
        <v>0</v>
      </c>
      <c r="J33" s="40">
        <f t="shared" si="3"/>
        <v>0</v>
      </c>
    </row>
    <row r="34" spans="1:10" x14ac:dyDescent="0.25">
      <c r="A34" s="2" t="str">
        <f>Cuadro!C39&amp;"-"&amp;Cuadro!B39</f>
        <v>IV-2014</v>
      </c>
      <c r="B34" s="40">
        <f>Cuadro!D39</f>
        <v>129.6</v>
      </c>
      <c r="C34" s="40">
        <f>Cuadro!E39</f>
        <v>116.3</v>
      </c>
      <c r="D34" s="40">
        <f>Cuadro!F39</f>
        <v>111.4</v>
      </c>
      <c r="F34" s="27">
        <f t="shared" si="4"/>
        <v>91</v>
      </c>
      <c r="G34" s="2">
        <f t="shared" si="0"/>
        <v>0</v>
      </c>
      <c r="H34" s="40">
        <f t="shared" si="1"/>
        <v>0</v>
      </c>
      <c r="I34" s="40">
        <f t="shared" si="2"/>
        <v>0</v>
      </c>
      <c r="J34" s="40">
        <f t="shared" si="3"/>
        <v>0</v>
      </c>
    </row>
    <row r="35" spans="1:10" x14ac:dyDescent="0.25">
      <c r="A35" s="2" t="str">
        <f>Cuadro!C40&amp;"-"&amp;Cuadro!B40</f>
        <v>I-2015</v>
      </c>
      <c r="B35" s="40">
        <f>Cuadro!D40</f>
        <v>211.1</v>
      </c>
      <c r="C35" s="40">
        <f>Cuadro!E40</f>
        <v>115.1</v>
      </c>
      <c r="D35" s="40">
        <f>Cuadro!F40</f>
        <v>183.4</v>
      </c>
      <c r="F35" s="27">
        <f t="shared" si="4"/>
        <v>92</v>
      </c>
      <c r="G35" s="2">
        <f t="shared" si="0"/>
        <v>0</v>
      </c>
      <c r="H35" s="40">
        <f t="shared" si="1"/>
        <v>0</v>
      </c>
      <c r="I35" s="40">
        <f t="shared" si="2"/>
        <v>0</v>
      </c>
      <c r="J35" s="40">
        <f t="shared" si="3"/>
        <v>0</v>
      </c>
    </row>
    <row r="36" spans="1:10" x14ac:dyDescent="0.25">
      <c r="A36" s="2" t="str">
        <f>Cuadro!C41&amp;"-"&amp;Cuadro!B41</f>
        <v>II-2015</v>
      </c>
      <c r="B36" s="40">
        <f>Cuadro!D41</f>
        <v>149.80000000000001</v>
      </c>
      <c r="C36" s="40">
        <f>Cuadro!E41</f>
        <v>102.3</v>
      </c>
      <c r="D36" s="40">
        <f>Cuadro!F41</f>
        <v>146.4</v>
      </c>
      <c r="F36" s="27">
        <f t="shared" si="4"/>
        <v>93</v>
      </c>
      <c r="G36" s="2">
        <f t="shared" si="0"/>
        <v>0</v>
      </c>
      <c r="H36" s="40">
        <f t="shared" si="1"/>
        <v>0</v>
      </c>
      <c r="I36" s="40">
        <f t="shared" si="2"/>
        <v>0</v>
      </c>
      <c r="J36" s="40">
        <f t="shared" si="3"/>
        <v>0</v>
      </c>
    </row>
    <row r="37" spans="1:10" x14ac:dyDescent="0.25">
      <c r="A37" s="2" t="str">
        <f>Cuadro!C42&amp;"-"&amp;Cuadro!B42</f>
        <v>III-2015</v>
      </c>
      <c r="B37" s="40">
        <f>Cuadro!D42</f>
        <v>96.9</v>
      </c>
      <c r="C37" s="40">
        <f>Cuadro!E42</f>
        <v>92.2</v>
      </c>
      <c r="D37" s="40">
        <f>Cuadro!F42</f>
        <v>105.1</v>
      </c>
      <c r="F37" s="27">
        <f t="shared" si="4"/>
        <v>94</v>
      </c>
      <c r="G37" s="2">
        <f t="shared" si="0"/>
        <v>0</v>
      </c>
      <c r="H37" s="40">
        <f t="shared" si="1"/>
        <v>0</v>
      </c>
      <c r="I37" s="40">
        <f t="shared" si="2"/>
        <v>0</v>
      </c>
      <c r="J37" s="40">
        <f t="shared" si="3"/>
        <v>0</v>
      </c>
    </row>
    <row r="38" spans="1:10" x14ac:dyDescent="0.25">
      <c r="A38" s="2" t="str">
        <f>Cuadro!C43&amp;"-"&amp;Cuadro!B43</f>
        <v>IV-2015</v>
      </c>
      <c r="B38" s="40">
        <f>Cuadro!D43</f>
        <v>98.2</v>
      </c>
      <c r="C38" s="40">
        <f>Cuadro!E43</f>
        <v>92.6</v>
      </c>
      <c r="D38" s="40">
        <f>Cuadro!F43</f>
        <v>106</v>
      </c>
      <c r="F38" s="27">
        <f t="shared" si="4"/>
        <v>95</v>
      </c>
      <c r="G38" s="2">
        <f t="shared" si="0"/>
        <v>0</v>
      </c>
      <c r="H38" s="40">
        <f t="shared" si="1"/>
        <v>0</v>
      </c>
      <c r="I38" s="40">
        <f t="shared" si="2"/>
        <v>0</v>
      </c>
      <c r="J38" s="40">
        <f t="shared" si="3"/>
        <v>0</v>
      </c>
    </row>
    <row r="39" spans="1:10" x14ac:dyDescent="0.25">
      <c r="A39" s="2" t="str">
        <f>Cuadro!C44&amp;"-"&amp;Cuadro!B44</f>
        <v>I-2016</v>
      </c>
      <c r="B39" s="40">
        <f>Cuadro!D44</f>
        <v>154.9</v>
      </c>
      <c r="C39" s="40">
        <f>Cuadro!E44</f>
        <v>98.4</v>
      </c>
      <c r="D39" s="40">
        <f>Cuadro!F44</f>
        <v>157.4</v>
      </c>
      <c r="F39" s="27">
        <f t="shared" si="4"/>
        <v>96</v>
      </c>
      <c r="G39" s="2">
        <f t="shared" si="0"/>
        <v>0</v>
      </c>
      <c r="H39" s="40">
        <f t="shared" si="1"/>
        <v>0</v>
      </c>
      <c r="I39" s="40">
        <f t="shared" si="2"/>
        <v>0</v>
      </c>
      <c r="J39" s="40">
        <f t="shared" si="3"/>
        <v>0</v>
      </c>
    </row>
    <row r="40" spans="1:10" x14ac:dyDescent="0.25">
      <c r="A40" s="2" t="str">
        <f>Cuadro!C45&amp;"-"&amp;Cuadro!B45</f>
        <v>II-2016</v>
      </c>
      <c r="B40" s="40">
        <f>Cuadro!D45</f>
        <v>162.30000000000001</v>
      </c>
      <c r="C40" s="40">
        <f>Cuadro!E45</f>
        <v>99.3</v>
      </c>
      <c r="D40" s="40">
        <f>Cuadro!F45</f>
        <v>163.4</v>
      </c>
      <c r="F40" s="27">
        <f t="shared" si="4"/>
        <v>97</v>
      </c>
      <c r="G40" s="2">
        <f t="shared" si="0"/>
        <v>0</v>
      </c>
      <c r="H40" s="40">
        <f t="shared" si="1"/>
        <v>0</v>
      </c>
      <c r="I40" s="40">
        <f t="shared" si="2"/>
        <v>0</v>
      </c>
      <c r="J40" s="40">
        <f t="shared" si="3"/>
        <v>0</v>
      </c>
    </row>
    <row r="41" spans="1:10" x14ac:dyDescent="0.25">
      <c r="A41" s="2" t="str">
        <f>Cuadro!C46&amp;"-"&amp;Cuadro!B46</f>
        <v>III-2016</v>
      </c>
      <c r="B41" s="40">
        <f>Cuadro!D46</f>
        <v>93</v>
      </c>
      <c r="C41" s="40">
        <f>Cuadro!E46</f>
        <v>92.2</v>
      </c>
      <c r="D41" s="40">
        <f>Cuadro!F46</f>
        <v>100.9</v>
      </c>
      <c r="F41" s="27">
        <f t="shared" si="4"/>
        <v>98</v>
      </c>
      <c r="G41" s="2">
        <f t="shared" si="0"/>
        <v>0</v>
      </c>
      <c r="H41" s="40">
        <f t="shared" si="1"/>
        <v>0</v>
      </c>
      <c r="I41" s="40">
        <f t="shared" si="2"/>
        <v>0</v>
      </c>
      <c r="J41" s="40">
        <f t="shared" si="3"/>
        <v>0</v>
      </c>
    </row>
    <row r="42" spans="1:10" x14ac:dyDescent="0.25">
      <c r="A42" s="2" t="str">
        <f>Cuadro!C47&amp;"-"&amp;Cuadro!B47</f>
        <v>IV-2016</v>
      </c>
      <c r="B42" s="40">
        <f>Cuadro!D47</f>
        <v>105.7</v>
      </c>
      <c r="C42" s="40">
        <f>Cuadro!E47</f>
        <v>93</v>
      </c>
      <c r="D42" s="40">
        <f>Cuadro!F47</f>
        <v>113.7</v>
      </c>
      <c r="F42" s="27">
        <f t="shared" si="4"/>
        <v>99</v>
      </c>
      <c r="G42" s="2">
        <f t="shared" si="0"/>
        <v>0</v>
      </c>
      <c r="H42" s="40">
        <f t="shared" si="1"/>
        <v>0</v>
      </c>
      <c r="I42" s="40">
        <f t="shared" si="2"/>
        <v>0</v>
      </c>
      <c r="J42" s="40">
        <f t="shared" si="3"/>
        <v>0</v>
      </c>
    </row>
    <row r="43" spans="1:10" x14ac:dyDescent="0.25">
      <c r="A43" s="2" t="str">
        <f>Cuadro!C48&amp;"-"&amp;Cuadro!B48</f>
        <v>I-2017</v>
      </c>
      <c r="B43" s="40">
        <f>Cuadro!D48</f>
        <v>155.69999999999999</v>
      </c>
      <c r="C43" s="40">
        <f>Cuadro!E48</f>
        <v>98.4</v>
      </c>
      <c r="D43" s="40">
        <f>Cuadro!F48</f>
        <v>158.19999999999999</v>
      </c>
      <c r="F43" s="27">
        <f t="shared" si="4"/>
        <v>100</v>
      </c>
      <c r="G43" s="2">
        <f t="shared" si="0"/>
        <v>0</v>
      </c>
      <c r="H43" s="40">
        <f t="shared" si="1"/>
        <v>0</v>
      </c>
      <c r="I43" s="40">
        <f t="shared" si="2"/>
        <v>0</v>
      </c>
      <c r="J43" s="40">
        <f t="shared" si="3"/>
        <v>0</v>
      </c>
    </row>
    <row r="44" spans="1:10" x14ac:dyDescent="0.25">
      <c r="A44" s="2" t="str">
        <f>Cuadro!C49&amp;"-"&amp;Cuadro!B49</f>
        <v>II-2017</v>
      </c>
      <c r="B44" s="40">
        <f>Cuadro!D49</f>
        <v>152.19999999999999</v>
      </c>
      <c r="C44" s="40">
        <f>Cuadro!E49</f>
        <v>99.3</v>
      </c>
      <c r="D44" s="40">
        <f>Cuadro!F49</f>
        <v>153.30000000000001</v>
      </c>
      <c r="F44" s="27">
        <f t="shared" si="4"/>
        <v>101</v>
      </c>
      <c r="G44" s="2">
        <f t="shared" si="0"/>
        <v>0</v>
      </c>
      <c r="H44" s="40">
        <f t="shared" si="1"/>
        <v>0</v>
      </c>
      <c r="I44" s="40">
        <f t="shared" si="2"/>
        <v>0</v>
      </c>
      <c r="J44" s="40">
        <f t="shared" si="3"/>
        <v>0</v>
      </c>
    </row>
    <row r="45" spans="1:10" x14ac:dyDescent="0.25">
      <c r="A45" s="2" t="str">
        <f>Cuadro!C50&amp;"-"&amp;Cuadro!B50</f>
        <v>III-2017</v>
      </c>
      <c r="B45" s="40">
        <f>Cuadro!D50</f>
        <v>86.8</v>
      </c>
      <c r="C45" s="40">
        <f>Cuadro!E50</f>
        <v>98.2</v>
      </c>
      <c r="D45" s="40">
        <f>Cuadro!F50</f>
        <v>88.4</v>
      </c>
      <c r="F45" s="27">
        <f t="shared" si="4"/>
        <v>102</v>
      </c>
      <c r="G45" s="2">
        <f t="shared" si="0"/>
        <v>0</v>
      </c>
      <c r="H45" s="40">
        <f t="shared" si="1"/>
        <v>0</v>
      </c>
      <c r="I45" s="40">
        <f t="shared" si="2"/>
        <v>0</v>
      </c>
      <c r="J45" s="40">
        <f t="shared" si="3"/>
        <v>0</v>
      </c>
    </row>
    <row r="46" spans="1:10" x14ac:dyDescent="0.25">
      <c r="A46" s="2" t="str">
        <f>Cuadro!C51&amp;"-"&amp;Cuadro!B51</f>
        <v>IV-2017</v>
      </c>
      <c r="B46" s="40">
        <f>Cuadro!D51</f>
        <v>95.9</v>
      </c>
      <c r="C46" s="40">
        <f>Cuadro!E51</f>
        <v>101.1</v>
      </c>
      <c r="D46" s="40">
        <f>Cuadro!F51</f>
        <v>94.9</v>
      </c>
      <c r="F46" s="27">
        <f t="shared" si="4"/>
        <v>103</v>
      </c>
      <c r="G46" s="2">
        <f t="shared" si="0"/>
        <v>0</v>
      </c>
      <c r="H46" s="40">
        <f t="shared" si="1"/>
        <v>0</v>
      </c>
      <c r="I46" s="40">
        <f t="shared" si="2"/>
        <v>0</v>
      </c>
      <c r="J46" s="40">
        <f t="shared" si="3"/>
        <v>0</v>
      </c>
    </row>
    <row r="47" spans="1:10" x14ac:dyDescent="0.25">
      <c r="A47" s="2" t="str">
        <f>Cuadro!C52&amp;"-"&amp;Cuadro!B52</f>
        <v>I-2018</v>
      </c>
      <c r="B47" s="40">
        <f>Cuadro!D52</f>
        <v>144.6</v>
      </c>
      <c r="C47" s="40">
        <f>Cuadro!E52</f>
        <v>101.6</v>
      </c>
      <c r="D47" s="40">
        <f>Cuadro!F52</f>
        <v>142.30000000000001</v>
      </c>
      <c r="F47" s="27">
        <f t="shared" si="4"/>
        <v>104</v>
      </c>
      <c r="G47" s="2">
        <f t="shared" si="0"/>
        <v>0</v>
      </c>
      <c r="H47" s="40">
        <f t="shared" si="1"/>
        <v>0</v>
      </c>
      <c r="I47" s="40">
        <f t="shared" si="2"/>
        <v>0</v>
      </c>
      <c r="J47" s="40">
        <f t="shared" si="3"/>
        <v>0</v>
      </c>
    </row>
    <row r="48" spans="1:10" x14ac:dyDescent="0.25">
      <c r="A48" s="2" t="str">
        <f>Cuadro!C53&amp;"-"&amp;Cuadro!B53</f>
        <v>II-2018</v>
      </c>
      <c r="B48" s="40">
        <f>Cuadro!D53</f>
        <v>120.5</v>
      </c>
      <c r="C48" s="40">
        <f>Cuadro!E53</f>
        <v>101.7</v>
      </c>
      <c r="D48" s="40">
        <f>Cuadro!F53</f>
        <v>118.5</v>
      </c>
      <c r="F48" s="27">
        <f t="shared" si="4"/>
        <v>105</v>
      </c>
      <c r="G48" s="2">
        <f t="shared" si="0"/>
        <v>0</v>
      </c>
      <c r="H48" s="40">
        <f t="shared" si="1"/>
        <v>0</v>
      </c>
      <c r="I48" s="40">
        <f t="shared" si="2"/>
        <v>0</v>
      </c>
      <c r="J48" s="40">
        <f t="shared" si="3"/>
        <v>0</v>
      </c>
    </row>
    <row r="49" spans="1:10" x14ac:dyDescent="0.25">
      <c r="A49" s="2" t="str">
        <f>Cuadro!C54&amp;"-"&amp;Cuadro!B54</f>
        <v>III-2018</v>
      </c>
      <c r="B49" s="40">
        <f>Cuadro!D54</f>
        <v>64.2</v>
      </c>
      <c r="C49" s="40">
        <f>Cuadro!E54</f>
        <v>99.4</v>
      </c>
      <c r="D49" s="40">
        <f>Cuadro!F54</f>
        <v>64.599999999999994</v>
      </c>
      <c r="F49" s="27">
        <f t="shared" si="4"/>
        <v>106</v>
      </c>
      <c r="G49" s="2">
        <f t="shared" ref="G49:G68" si="5">+INDEX($A$3:$A$220,F49)</f>
        <v>0</v>
      </c>
      <c r="H49" s="40">
        <f t="shared" ref="H49:H68" si="6">+INDEX($B$3:$B$220,F49)</f>
        <v>0</v>
      </c>
      <c r="I49" s="40">
        <f t="shared" ref="I49:I68" si="7">+INDEX($C$3:$C$220,F49)</f>
        <v>0</v>
      </c>
      <c r="J49" s="40">
        <f t="shared" ref="J49:J68" si="8">+INDEX($D$3:$D$220,F49)</f>
        <v>0</v>
      </c>
    </row>
    <row r="50" spans="1:10" x14ac:dyDescent="0.25">
      <c r="A50" s="2" t="str">
        <f>Cuadro!C55&amp;"-"&amp;Cuadro!B55</f>
        <v>IV-2018</v>
      </c>
      <c r="B50" s="40">
        <f>Cuadro!D55</f>
        <v>70.7</v>
      </c>
      <c r="C50" s="40">
        <f>Cuadro!E55</f>
        <v>97.4</v>
      </c>
      <c r="D50" s="40">
        <f>Cuadro!F55</f>
        <v>72.599999999999994</v>
      </c>
      <c r="F50" s="27">
        <f t="shared" si="4"/>
        <v>107</v>
      </c>
      <c r="G50" s="2">
        <f t="shared" si="5"/>
        <v>0</v>
      </c>
      <c r="H50" s="40">
        <f t="shared" si="6"/>
        <v>0</v>
      </c>
      <c r="I50" s="40">
        <f t="shared" si="7"/>
        <v>0</v>
      </c>
      <c r="J50" s="40">
        <f t="shared" si="8"/>
        <v>0</v>
      </c>
    </row>
    <row r="51" spans="1:10" x14ac:dyDescent="0.25">
      <c r="A51" s="2" t="str">
        <f>Cuadro!C56&amp;"-"&amp;Cuadro!B56</f>
        <v>I-2019</v>
      </c>
      <c r="B51" s="40">
        <f>Cuadro!D56</f>
        <v>141.69999999999999</v>
      </c>
      <c r="C51" s="40">
        <f>Cuadro!E56</f>
        <v>102.9</v>
      </c>
      <c r="D51" s="40">
        <f>Cuadro!F56</f>
        <v>137.69999999999999</v>
      </c>
      <c r="F51" s="27">
        <f t="shared" si="4"/>
        <v>108</v>
      </c>
      <c r="G51" s="2">
        <f t="shared" si="5"/>
        <v>0</v>
      </c>
      <c r="H51" s="40">
        <f t="shared" si="6"/>
        <v>0</v>
      </c>
      <c r="I51" s="40">
        <f t="shared" si="7"/>
        <v>0</v>
      </c>
      <c r="J51" s="40">
        <f t="shared" si="8"/>
        <v>0</v>
      </c>
    </row>
    <row r="52" spans="1:10" x14ac:dyDescent="0.25">
      <c r="A52" s="2" t="str">
        <f>Cuadro!C57&amp;"-"&amp;Cuadro!B57</f>
        <v>II-2019</v>
      </c>
      <c r="B52" s="40">
        <f>Cuadro!D57</f>
        <v>150</v>
      </c>
      <c r="C52" s="40">
        <f>Cuadro!E57</f>
        <v>105.3</v>
      </c>
      <c r="D52" s="40">
        <f>Cuadro!F57</f>
        <v>142.5</v>
      </c>
      <c r="F52" s="27">
        <f t="shared" si="4"/>
        <v>109</v>
      </c>
      <c r="G52" s="2">
        <f t="shared" si="5"/>
        <v>0</v>
      </c>
      <c r="H52" s="40">
        <f t="shared" si="6"/>
        <v>0</v>
      </c>
      <c r="I52" s="40">
        <f t="shared" si="7"/>
        <v>0</v>
      </c>
      <c r="J52" s="40">
        <f t="shared" si="8"/>
        <v>0</v>
      </c>
    </row>
    <row r="53" spans="1:10" x14ac:dyDescent="0.25">
      <c r="A53" s="2" t="str">
        <f>Cuadro!C58&amp;"-"&amp;Cuadro!B58</f>
        <v>III-2019</v>
      </c>
      <c r="B53" s="40">
        <f>Cuadro!D58</f>
        <v>66.3</v>
      </c>
      <c r="C53" s="40">
        <f>Cuadro!E58</f>
        <v>100.9</v>
      </c>
      <c r="D53" s="40">
        <f>Cuadro!F58</f>
        <v>65.7</v>
      </c>
      <c r="F53" s="27">
        <f t="shared" si="4"/>
        <v>110</v>
      </c>
      <c r="G53" s="2">
        <f t="shared" si="5"/>
        <v>0</v>
      </c>
      <c r="H53" s="40">
        <f t="shared" si="6"/>
        <v>0</v>
      </c>
      <c r="I53" s="40">
        <f t="shared" si="7"/>
        <v>0</v>
      </c>
      <c r="J53" s="40">
        <f t="shared" si="8"/>
        <v>0</v>
      </c>
    </row>
    <row r="54" spans="1:10" x14ac:dyDescent="0.25">
      <c r="A54" s="2" t="str">
        <f>Cuadro!C59&amp;"-"&amp;Cuadro!B59</f>
        <v>IV-2019</v>
      </c>
      <c r="B54" s="40">
        <f>Cuadro!D59</f>
        <v>79.5</v>
      </c>
      <c r="C54" s="40">
        <f>Cuadro!E59</f>
        <v>103.3</v>
      </c>
      <c r="D54" s="40">
        <f>Cuadro!F59</f>
        <v>77</v>
      </c>
      <c r="F54" s="27">
        <f t="shared" si="4"/>
        <v>111</v>
      </c>
      <c r="G54" s="2">
        <f t="shared" si="5"/>
        <v>0</v>
      </c>
      <c r="H54" s="40">
        <f t="shared" si="6"/>
        <v>0</v>
      </c>
      <c r="I54" s="40">
        <f t="shared" si="7"/>
        <v>0</v>
      </c>
      <c r="J54" s="40">
        <f t="shared" si="8"/>
        <v>0</v>
      </c>
    </row>
    <row r="55" spans="1:10" x14ac:dyDescent="0.25">
      <c r="A55" s="2" t="str">
        <f>Cuadro!C60&amp;"-"&amp;Cuadro!B60</f>
        <v>I -2020</v>
      </c>
      <c r="B55" s="40">
        <f>Cuadro!D60</f>
        <v>155.80000000000001</v>
      </c>
      <c r="C55" s="40">
        <f>Cuadro!E60</f>
        <v>105.9</v>
      </c>
      <c r="D55" s="40">
        <f>Cuadro!F60</f>
        <v>147.1</v>
      </c>
      <c r="F55" s="27">
        <f t="shared" si="4"/>
        <v>112</v>
      </c>
      <c r="G55" s="2">
        <f t="shared" si="5"/>
        <v>0</v>
      </c>
      <c r="H55" s="40">
        <f t="shared" si="6"/>
        <v>0</v>
      </c>
      <c r="I55" s="40">
        <f t="shared" si="7"/>
        <v>0</v>
      </c>
      <c r="J55" s="40">
        <f t="shared" si="8"/>
        <v>0</v>
      </c>
    </row>
    <row r="56" spans="1:10" x14ac:dyDescent="0.25">
      <c r="A56" s="2" t="str">
        <f>Cuadro!C61&amp;"-"&amp;Cuadro!B61</f>
        <v>II-2020</v>
      </c>
      <c r="B56" s="40">
        <f>Cuadro!D61</f>
        <v>131.80000000000001</v>
      </c>
      <c r="C56" s="40">
        <f>Cuadro!E61</f>
        <v>104.4</v>
      </c>
      <c r="D56" s="40">
        <f>Cuadro!F61</f>
        <v>126.2</v>
      </c>
      <c r="F56" s="27">
        <f t="shared" si="4"/>
        <v>113</v>
      </c>
      <c r="G56" s="2">
        <f t="shared" si="5"/>
        <v>0</v>
      </c>
      <c r="H56" s="40">
        <f t="shared" si="6"/>
        <v>0</v>
      </c>
      <c r="I56" s="40">
        <f t="shared" si="7"/>
        <v>0</v>
      </c>
      <c r="J56" s="40">
        <f t="shared" si="8"/>
        <v>0</v>
      </c>
    </row>
    <row r="57" spans="1:10" x14ac:dyDescent="0.25">
      <c r="A57" s="2" t="str">
        <f>Cuadro!C62&amp;"-"&amp;Cuadro!B62</f>
        <v>III -2020</v>
      </c>
      <c r="B57" s="40">
        <f>Cuadro!D62</f>
        <v>59.4</v>
      </c>
      <c r="C57" s="40">
        <f>Cuadro!E62</f>
        <v>90.4</v>
      </c>
      <c r="D57" s="40">
        <f>Cuadro!F62</f>
        <v>65.7</v>
      </c>
      <c r="F57" s="27">
        <f t="shared" si="4"/>
        <v>114</v>
      </c>
      <c r="G57" s="2">
        <f t="shared" si="5"/>
        <v>0</v>
      </c>
      <c r="H57" s="40">
        <f t="shared" si="6"/>
        <v>0</v>
      </c>
      <c r="I57" s="40">
        <f t="shared" si="7"/>
        <v>0</v>
      </c>
      <c r="J57" s="40">
        <f t="shared" si="8"/>
        <v>0</v>
      </c>
    </row>
    <row r="58" spans="1:10" x14ac:dyDescent="0.25">
      <c r="A58" s="2" t="str">
        <f>Cuadro!C63&amp;"-"&amp;Cuadro!B63</f>
        <v>IV-2020</v>
      </c>
      <c r="B58" s="40">
        <f>Cuadro!D63</f>
        <v>70.900000000000006</v>
      </c>
      <c r="C58" s="40">
        <f>Cuadro!E63</f>
        <v>90.8</v>
      </c>
      <c r="D58" s="40">
        <f>Cuadro!F63</f>
        <v>78.099999999999994</v>
      </c>
      <c r="F58" s="27">
        <f t="shared" si="4"/>
        <v>115</v>
      </c>
      <c r="G58" s="2">
        <f t="shared" si="5"/>
        <v>0</v>
      </c>
      <c r="H58" s="40">
        <f t="shared" si="6"/>
        <v>0</v>
      </c>
      <c r="I58" s="40">
        <f t="shared" si="7"/>
        <v>0</v>
      </c>
      <c r="J58" s="40">
        <f t="shared" si="8"/>
        <v>0</v>
      </c>
    </row>
    <row r="59" spans="1:10" x14ac:dyDescent="0.25">
      <c r="A59" s="2" t="str">
        <f>Cuadro!C64&amp;"-"&amp;Cuadro!B64</f>
        <v>I -2021</v>
      </c>
      <c r="B59" s="40">
        <f>Cuadro!D64</f>
        <v>187.9</v>
      </c>
      <c r="C59" s="40">
        <f>Cuadro!E64</f>
        <v>92.5</v>
      </c>
      <c r="D59" s="40">
        <f>Cuadro!F64</f>
        <v>203.1</v>
      </c>
      <c r="F59" s="27">
        <f t="shared" si="4"/>
        <v>116</v>
      </c>
      <c r="G59" s="2">
        <f t="shared" si="5"/>
        <v>0</v>
      </c>
      <c r="H59" s="40">
        <f t="shared" si="6"/>
        <v>0</v>
      </c>
      <c r="I59" s="40">
        <f t="shared" si="7"/>
        <v>0</v>
      </c>
      <c r="J59" s="40">
        <f t="shared" si="8"/>
        <v>0</v>
      </c>
    </row>
    <row r="60" spans="1:10" x14ac:dyDescent="0.25">
      <c r="A60" s="2" t="str">
        <f>Cuadro!C65&amp;"-"&amp;Cuadro!B65</f>
        <v>II-2021</v>
      </c>
      <c r="B60" s="40">
        <f>Cuadro!D65</f>
        <v>102.9</v>
      </c>
      <c r="C60" s="40">
        <f>Cuadro!E65</f>
        <v>98.9</v>
      </c>
      <c r="D60" s="40">
        <f>Cuadro!F65</f>
        <v>104</v>
      </c>
      <c r="F60" s="27">
        <f t="shared" si="4"/>
        <v>117</v>
      </c>
      <c r="G60" s="2">
        <f t="shared" si="5"/>
        <v>0</v>
      </c>
      <c r="H60" s="40">
        <f t="shared" si="6"/>
        <v>0</v>
      </c>
      <c r="I60" s="40">
        <f t="shared" si="7"/>
        <v>0</v>
      </c>
      <c r="J60" s="40">
        <f t="shared" si="8"/>
        <v>0</v>
      </c>
    </row>
    <row r="61" spans="1:10" x14ac:dyDescent="0.25">
      <c r="A61" s="2" t="str">
        <f>Cuadro!C66&amp;"-"&amp;Cuadro!B66</f>
        <v>III -2021</v>
      </c>
      <c r="B61" s="40">
        <f>Cuadro!D66</f>
        <v>55.2</v>
      </c>
      <c r="C61" s="40">
        <f>Cuadro!E66</f>
        <v>100.7</v>
      </c>
      <c r="D61" s="40">
        <f>Cuadro!F66</f>
        <v>54.8</v>
      </c>
      <c r="F61" s="27">
        <f t="shared" si="4"/>
        <v>118</v>
      </c>
      <c r="G61" s="2">
        <f t="shared" si="5"/>
        <v>0</v>
      </c>
      <c r="H61" s="40">
        <f t="shared" si="6"/>
        <v>0</v>
      </c>
      <c r="I61" s="40">
        <f t="shared" si="7"/>
        <v>0</v>
      </c>
      <c r="J61" s="40">
        <f t="shared" si="8"/>
        <v>0</v>
      </c>
    </row>
    <row r="62" spans="1:10" x14ac:dyDescent="0.25">
      <c r="A62" s="2" t="str">
        <f>Cuadro!C67&amp;"-"&amp;Cuadro!B67</f>
        <v>IV-2021</v>
      </c>
      <c r="B62" s="40">
        <f>Cuadro!D67</f>
        <v>90.2</v>
      </c>
      <c r="C62" s="40">
        <f>Cuadro!E67</f>
        <v>107.8</v>
      </c>
      <c r="D62" s="40">
        <f>Cuadro!F67</f>
        <v>83.7</v>
      </c>
      <c r="F62" s="27">
        <f t="shared" si="4"/>
        <v>119</v>
      </c>
      <c r="G62" s="2">
        <f t="shared" si="5"/>
        <v>0</v>
      </c>
      <c r="H62" s="40">
        <f t="shared" si="6"/>
        <v>0</v>
      </c>
      <c r="I62" s="40">
        <f t="shared" si="7"/>
        <v>0</v>
      </c>
      <c r="J62" s="40">
        <f t="shared" si="8"/>
        <v>0</v>
      </c>
    </row>
    <row r="63" spans="1:10" x14ac:dyDescent="0.25">
      <c r="A63" s="2" t="str">
        <f>Cuadro!C68&amp;"-"&amp;Cuadro!B68</f>
        <v>I -2022</v>
      </c>
      <c r="B63" s="40">
        <f>Cuadro!D68</f>
        <v>186.1</v>
      </c>
      <c r="C63" s="40">
        <f>Cuadro!E68</f>
        <v>108.6</v>
      </c>
      <c r="D63" s="40">
        <f>Cuadro!F68</f>
        <v>171.4</v>
      </c>
      <c r="F63" s="27">
        <f t="shared" si="4"/>
        <v>120</v>
      </c>
      <c r="G63" s="2">
        <f t="shared" si="5"/>
        <v>0</v>
      </c>
      <c r="H63" s="40">
        <f t="shared" si="6"/>
        <v>0</v>
      </c>
      <c r="I63" s="40">
        <f t="shared" si="7"/>
        <v>0</v>
      </c>
      <c r="J63" s="40">
        <f t="shared" si="8"/>
        <v>0</v>
      </c>
    </row>
    <row r="64" spans="1:10" x14ac:dyDescent="0.25">
      <c r="A64" s="2" t="str">
        <f>Cuadro!C69&amp;"-"&amp;Cuadro!B69</f>
        <v>II-2022</v>
      </c>
      <c r="B64" s="40">
        <f>Cuadro!D69</f>
        <v>119.7</v>
      </c>
      <c r="C64" s="40">
        <f>Cuadro!E69</f>
        <v>104.7</v>
      </c>
      <c r="D64" s="40">
        <f>Cuadro!F69</f>
        <v>114.3</v>
      </c>
      <c r="F64" s="27">
        <f t="shared" si="4"/>
        <v>121</v>
      </c>
      <c r="G64" s="2">
        <f t="shared" si="5"/>
        <v>0</v>
      </c>
      <c r="H64" s="40">
        <f t="shared" si="6"/>
        <v>0</v>
      </c>
      <c r="I64" s="40">
        <f t="shared" si="7"/>
        <v>0</v>
      </c>
      <c r="J64" s="40">
        <f t="shared" si="8"/>
        <v>0</v>
      </c>
    </row>
    <row r="65" spans="1:10" x14ac:dyDescent="0.25">
      <c r="A65" s="2" t="str">
        <f>Cuadro!C70&amp;"-"&amp;Cuadro!B70</f>
        <v>III -2022</v>
      </c>
      <c r="B65" s="40">
        <f>Cuadro!D70</f>
        <v>54.7</v>
      </c>
      <c r="C65" s="40">
        <f>Cuadro!E70</f>
        <v>100</v>
      </c>
      <c r="D65" s="40">
        <f>Cuadro!F70</f>
        <v>54.7</v>
      </c>
      <c r="F65" s="27">
        <f t="shared" si="4"/>
        <v>122</v>
      </c>
      <c r="G65" s="2">
        <f t="shared" si="5"/>
        <v>0</v>
      </c>
      <c r="H65" s="40">
        <f t="shared" si="6"/>
        <v>0</v>
      </c>
      <c r="I65" s="40">
        <f t="shared" si="7"/>
        <v>0</v>
      </c>
      <c r="J65" s="40">
        <f t="shared" si="8"/>
        <v>0</v>
      </c>
    </row>
    <row r="66" spans="1:10" x14ac:dyDescent="0.25">
      <c r="A66" s="2" t="str">
        <f>Cuadro!C71&amp;"-"&amp;Cuadro!B71</f>
        <v>IV-2022</v>
      </c>
      <c r="B66" s="40">
        <f>Cuadro!D71</f>
        <v>81.400000000000006</v>
      </c>
      <c r="C66" s="40">
        <f>Cuadro!E71</f>
        <v>102.9</v>
      </c>
      <c r="D66" s="40">
        <f>Cuadro!F71</f>
        <v>79.099999999999994</v>
      </c>
      <c r="F66" s="27">
        <f t="shared" si="4"/>
        <v>123</v>
      </c>
      <c r="G66" s="2">
        <f t="shared" si="5"/>
        <v>0</v>
      </c>
      <c r="H66" s="40">
        <f t="shared" si="6"/>
        <v>0</v>
      </c>
      <c r="I66" s="40">
        <f t="shared" si="7"/>
        <v>0</v>
      </c>
      <c r="J66" s="40">
        <f t="shared" si="8"/>
        <v>0</v>
      </c>
    </row>
    <row r="67" spans="1:10" x14ac:dyDescent="0.25">
      <c r="A67" s="2" t="str">
        <f>Cuadro!C72&amp;"-"&amp;Cuadro!B72</f>
        <v>I -2023</v>
      </c>
      <c r="B67" s="40">
        <f>Cuadro!D72</f>
        <v>176.3</v>
      </c>
      <c r="C67" s="40">
        <f>Cuadro!E72</f>
        <v>110.6</v>
      </c>
      <c r="D67" s="40">
        <f>Cuadro!F72</f>
        <v>159.4</v>
      </c>
      <c r="F67" s="27">
        <f t="shared" si="4"/>
        <v>124</v>
      </c>
      <c r="G67" s="2">
        <f t="shared" si="5"/>
        <v>0</v>
      </c>
      <c r="H67" s="40">
        <f t="shared" si="6"/>
        <v>0</v>
      </c>
      <c r="I67" s="40">
        <f t="shared" si="7"/>
        <v>0</v>
      </c>
      <c r="J67" s="40">
        <f t="shared" si="8"/>
        <v>0</v>
      </c>
    </row>
    <row r="68" spans="1:10" x14ac:dyDescent="0.25">
      <c r="A68" s="2" t="str">
        <f>Cuadro!C73&amp;"-"&amp;Cuadro!B73</f>
        <v>II-2023</v>
      </c>
      <c r="B68" s="40">
        <f>Cuadro!D73</f>
        <v>111</v>
      </c>
      <c r="C68" s="40">
        <f>Cuadro!E73</f>
        <v>102.9</v>
      </c>
      <c r="D68" s="40">
        <f>Cuadro!F73</f>
        <v>107.9</v>
      </c>
      <c r="F68" s="27">
        <f t="shared" si="4"/>
        <v>125</v>
      </c>
      <c r="G68" s="2">
        <f t="shared" si="5"/>
        <v>0</v>
      </c>
      <c r="H68" s="40">
        <f t="shared" si="6"/>
        <v>0</v>
      </c>
      <c r="I68" s="40">
        <f t="shared" si="7"/>
        <v>0</v>
      </c>
      <c r="J68" s="40">
        <f t="shared" si="8"/>
        <v>0</v>
      </c>
    </row>
    <row r="69" spans="1:10" x14ac:dyDescent="0.25">
      <c r="A69" s="2" t="str">
        <f>Cuadro!C74&amp;"-"&amp;Cuadro!B74</f>
        <v>III -2023</v>
      </c>
      <c r="B69" s="40">
        <f>Cuadro!D74</f>
        <v>50.7</v>
      </c>
      <c r="C69" s="40">
        <f>Cuadro!E74</f>
        <v>94.2</v>
      </c>
      <c r="D69" s="40">
        <f>Cuadro!F74</f>
        <v>53.8</v>
      </c>
    </row>
    <row r="70" spans="1:10" x14ac:dyDescent="0.25">
      <c r="A70" s="2" t="str">
        <f>Cuadro!C75&amp;"-"&amp;Cuadro!B75</f>
        <v>IV-2023</v>
      </c>
      <c r="B70" s="40">
        <f>Cuadro!D75</f>
        <v>46.5</v>
      </c>
      <c r="C70" s="40">
        <f>Cuadro!E75</f>
        <v>89.6</v>
      </c>
      <c r="D70" s="40">
        <f>Cuadro!F75</f>
        <v>51.9</v>
      </c>
    </row>
    <row r="71" spans="1:10" x14ac:dyDescent="0.25">
      <c r="A71" s="2" t="str">
        <f>Cuadro!C76&amp;"-"&amp;Cuadro!B76</f>
        <v>I R/-2024</v>
      </c>
      <c r="B71" s="40">
        <f>Cuadro!D76</f>
        <v>145.6</v>
      </c>
      <c r="C71" s="40">
        <f>Cuadro!E76</f>
        <v>87.3</v>
      </c>
      <c r="D71" s="40">
        <f>Cuadro!F76</f>
        <v>166.8</v>
      </c>
    </row>
    <row r="72" spans="1:10" x14ac:dyDescent="0.25">
      <c r="A72" s="2" t="str">
        <f>Cuadro!C77&amp;"-"&amp;Cuadro!B77</f>
        <v>II-2024</v>
      </c>
      <c r="B72" s="40">
        <f>Cuadro!D77</f>
        <v>107.9</v>
      </c>
      <c r="C72" s="40">
        <f>Cuadro!E77</f>
        <v>80</v>
      </c>
      <c r="D72" s="40">
        <f>Cuadro!F77</f>
        <v>134.9</v>
      </c>
    </row>
    <row r="73" spans="1:10" x14ac:dyDescent="0.25">
      <c r="A73" s="2" t="str">
        <f>Cuadro!C78&amp;"-"&amp;Cuadro!B78</f>
        <v>III P/-2024</v>
      </c>
      <c r="B73" s="40">
        <f>Cuadro!D78</f>
        <v>41.9</v>
      </c>
      <c r="C73" s="40">
        <f>Cuadro!E78</f>
        <v>70.2</v>
      </c>
      <c r="D73" s="40">
        <f>Cuadro!F78</f>
        <v>59.7</v>
      </c>
    </row>
    <row r="74" spans="1:10" x14ac:dyDescent="0.25">
      <c r="A74" s="2" t="str">
        <f>Cuadro!C79&amp;"-"&amp;Cuadro!B79</f>
        <v>IV-2024</v>
      </c>
      <c r="B74" s="40">
        <f>Cuadro!D79</f>
        <v>39.4</v>
      </c>
      <c r="C74" s="40">
        <f>Cuadro!E79</f>
        <v>71.8</v>
      </c>
      <c r="D74" s="40">
        <f>Cuadro!F79</f>
        <v>54.9</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2023-08-25T19:16:55Z</cp:lastPrinted>
  <dcterms:created xsi:type="dcterms:W3CDTF">2014-05-22T21:22:33Z</dcterms:created>
  <dcterms:modified xsi:type="dcterms:W3CDTF">2025-04-15T18:18:09Z</dcterms:modified>
</cp:coreProperties>
</file>