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D:\2025\Tablero de indicadores económicos\Abril\"/>
    </mc:Choice>
  </mc:AlternateContent>
  <xr:revisionPtr revIDLastSave="0" documentId="13_ncr:1_{91C8532B-70EA-4752-ABE8-7F714D3241DD}" xr6:coauthVersionLast="47" xr6:coauthVersionMax="47" xr10:uidLastSave="{00000000-0000-0000-0000-000000000000}"/>
  <bookViews>
    <workbookView xWindow="-120" yWindow="-120" windowWidth="20730" windowHeight="11160" xr2:uid="{00000000-000D-0000-FFFF-FFFF00000000}"/>
  </bookViews>
  <sheets>
    <sheet name="Gráfica" sheetId="2" r:id="rId1"/>
    <sheet name="Cuadro" sheetId="4" r:id="rId2"/>
    <sheet name="Glosario" sheetId="6" r:id="rId3"/>
    <sheet name="Datos" sheetId="3" state="hidden" r:id="rId4"/>
  </sheets>
  <definedNames>
    <definedName name="_xlnm._FilterDatabase" localSheetId="1" hidden="1">Cuadro!$B$5:$G$84</definedName>
    <definedName name="_xlnm.Print_Area" localSheetId="2">Glosario!$B$1:$B$15</definedName>
    <definedName name="_xlnm.Print_Area" localSheetId="0">Gráfica!$A$1:$J$49</definedName>
    <definedName name="_xlnm.Print_Titles" localSheetId="1">Cuadro!$1:$5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81" i="3" l="1"/>
  <c r="B81" i="3"/>
  <c r="C81" i="3"/>
  <c r="D81" i="3"/>
  <c r="E81" i="3"/>
  <c r="E80" i="3" l="1"/>
  <c r="D80" i="3"/>
  <c r="C80" i="3"/>
  <c r="B80" i="3"/>
  <c r="A80" i="3"/>
  <c r="A79" i="3"/>
  <c r="B79" i="3"/>
  <c r="C79" i="3"/>
  <c r="D79" i="3"/>
  <c r="E79" i="3"/>
  <c r="A78" i="3" l="1"/>
  <c r="B78" i="3"/>
  <c r="C78" i="3"/>
  <c r="D78" i="3"/>
  <c r="E78" i="3"/>
  <c r="A77" i="3"/>
  <c r="B77" i="3"/>
  <c r="C77" i="3"/>
  <c r="D77" i="3"/>
  <c r="E77" i="3"/>
  <c r="A76" i="3" l="1"/>
  <c r="B76" i="3"/>
  <c r="C76" i="3"/>
  <c r="D76" i="3"/>
  <c r="E76" i="3"/>
  <c r="B4" i="3" l="1"/>
  <c r="C4" i="3"/>
  <c r="D4" i="3"/>
  <c r="E4" i="3"/>
  <c r="B5" i="3"/>
  <c r="C5" i="3"/>
  <c r="D5" i="3"/>
  <c r="E5" i="3"/>
  <c r="B6" i="3"/>
  <c r="C6" i="3"/>
  <c r="D6" i="3"/>
  <c r="E6" i="3"/>
  <c r="B7" i="3"/>
  <c r="C7" i="3"/>
  <c r="D7" i="3"/>
  <c r="E7" i="3"/>
  <c r="B8" i="3"/>
  <c r="C8" i="3"/>
  <c r="D8" i="3"/>
  <c r="E8" i="3"/>
  <c r="B9" i="3"/>
  <c r="C9" i="3"/>
  <c r="D9" i="3"/>
  <c r="E9" i="3"/>
  <c r="B10" i="3"/>
  <c r="C10" i="3"/>
  <c r="D10" i="3"/>
  <c r="E10" i="3"/>
  <c r="B11" i="3"/>
  <c r="C11" i="3"/>
  <c r="D11" i="3"/>
  <c r="E11" i="3"/>
  <c r="B12" i="3"/>
  <c r="C12" i="3"/>
  <c r="D12" i="3"/>
  <c r="E12" i="3"/>
  <c r="B13" i="3"/>
  <c r="C13" i="3"/>
  <c r="D13" i="3"/>
  <c r="E13" i="3"/>
  <c r="B14" i="3"/>
  <c r="C14" i="3"/>
  <c r="D14" i="3"/>
  <c r="E14" i="3"/>
  <c r="B15" i="3"/>
  <c r="C15" i="3"/>
  <c r="D15" i="3"/>
  <c r="E15" i="3"/>
  <c r="B16" i="3"/>
  <c r="C16" i="3"/>
  <c r="D16" i="3"/>
  <c r="E16" i="3"/>
  <c r="B17" i="3"/>
  <c r="C17" i="3"/>
  <c r="D17" i="3"/>
  <c r="E17" i="3"/>
  <c r="B18" i="3"/>
  <c r="C18" i="3"/>
  <c r="D18" i="3"/>
  <c r="E18" i="3"/>
  <c r="B19" i="3"/>
  <c r="C19" i="3"/>
  <c r="D19" i="3"/>
  <c r="E19" i="3"/>
  <c r="B20" i="3"/>
  <c r="C20" i="3"/>
  <c r="D20" i="3"/>
  <c r="E20" i="3"/>
  <c r="B21" i="3"/>
  <c r="C21" i="3"/>
  <c r="D21" i="3"/>
  <c r="E21" i="3"/>
  <c r="B22" i="3"/>
  <c r="C22" i="3"/>
  <c r="D22" i="3"/>
  <c r="E22" i="3"/>
  <c r="B23" i="3"/>
  <c r="C23" i="3"/>
  <c r="D23" i="3"/>
  <c r="E23" i="3"/>
  <c r="B24" i="3"/>
  <c r="C24" i="3"/>
  <c r="D24" i="3"/>
  <c r="E24" i="3"/>
  <c r="B25" i="3"/>
  <c r="C25" i="3"/>
  <c r="D25" i="3"/>
  <c r="E25" i="3"/>
  <c r="B26" i="3"/>
  <c r="C26" i="3"/>
  <c r="D26" i="3"/>
  <c r="E26" i="3"/>
  <c r="B27" i="3"/>
  <c r="C27" i="3"/>
  <c r="D27" i="3"/>
  <c r="E27" i="3"/>
  <c r="B28" i="3"/>
  <c r="C28" i="3"/>
  <c r="D28" i="3"/>
  <c r="E28" i="3"/>
  <c r="B29" i="3"/>
  <c r="C29" i="3"/>
  <c r="D29" i="3"/>
  <c r="E29" i="3"/>
  <c r="B30" i="3"/>
  <c r="C30" i="3"/>
  <c r="D30" i="3"/>
  <c r="E30" i="3"/>
  <c r="B31" i="3"/>
  <c r="C31" i="3"/>
  <c r="D31" i="3"/>
  <c r="E31" i="3"/>
  <c r="B32" i="3"/>
  <c r="C32" i="3"/>
  <c r="D32" i="3"/>
  <c r="E32" i="3"/>
  <c r="B33" i="3"/>
  <c r="C33" i="3"/>
  <c r="D33" i="3"/>
  <c r="E33" i="3"/>
  <c r="B34" i="3"/>
  <c r="C34" i="3"/>
  <c r="D34" i="3"/>
  <c r="E34" i="3"/>
  <c r="B35" i="3"/>
  <c r="C35" i="3"/>
  <c r="D35" i="3"/>
  <c r="E35" i="3"/>
  <c r="B36" i="3"/>
  <c r="C36" i="3"/>
  <c r="D36" i="3"/>
  <c r="E36" i="3"/>
  <c r="B37" i="3"/>
  <c r="C37" i="3"/>
  <c r="D37" i="3"/>
  <c r="E37" i="3"/>
  <c r="B38" i="3"/>
  <c r="C38" i="3"/>
  <c r="D38" i="3"/>
  <c r="E38" i="3"/>
  <c r="B39" i="3"/>
  <c r="C39" i="3"/>
  <c r="D39" i="3"/>
  <c r="E39" i="3"/>
  <c r="B40" i="3"/>
  <c r="C40" i="3"/>
  <c r="D40" i="3"/>
  <c r="E40" i="3"/>
  <c r="B41" i="3"/>
  <c r="C41" i="3"/>
  <c r="D41" i="3"/>
  <c r="E41" i="3"/>
  <c r="B42" i="3"/>
  <c r="C42" i="3"/>
  <c r="D42" i="3"/>
  <c r="E42" i="3"/>
  <c r="B43" i="3"/>
  <c r="C43" i="3"/>
  <c r="D43" i="3"/>
  <c r="E43" i="3"/>
  <c r="B44" i="3"/>
  <c r="C44" i="3"/>
  <c r="D44" i="3"/>
  <c r="E44" i="3"/>
  <c r="B45" i="3"/>
  <c r="C45" i="3"/>
  <c r="D45" i="3"/>
  <c r="E45" i="3"/>
  <c r="B46" i="3"/>
  <c r="C46" i="3"/>
  <c r="D46" i="3"/>
  <c r="E46" i="3"/>
  <c r="B47" i="3"/>
  <c r="C47" i="3"/>
  <c r="D47" i="3"/>
  <c r="E47" i="3"/>
  <c r="B48" i="3"/>
  <c r="C48" i="3"/>
  <c r="D48" i="3"/>
  <c r="E48" i="3"/>
  <c r="B49" i="3"/>
  <c r="C49" i="3"/>
  <c r="D49" i="3"/>
  <c r="E49" i="3"/>
  <c r="B50" i="3"/>
  <c r="C50" i="3"/>
  <c r="D50" i="3"/>
  <c r="E50" i="3"/>
  <c r="B51" i="3"/>
  <c r="C51" i="3"/>
  <c r="D51" i="3"/>
  <c r="E51" i="3"/>
  <c r="B52" i="3"/>
  <c r="C52" i="3"/>
  <c r="D52" i="3"/>
  <c r="E52" i="3"/>
  <c r="B53" i="3"/>
  <c r="C53" i="3"/>
  <c r="D53" i="3"/>
  <c r="E53" i="3"/>
  <c r="B54" i="3"/>
  <c r="C54" i="3"/>
  <c r="D54" i="3"/>
  <c r="E54" i="3"/>
  <c r="B55" i="3"/>
  <c r="C55" i="3"/>
  <c r="D55" i="3"/>
  <c r="E55" i="3"/>
  <c r="B56" i="3"/>
  <c r="C56" i="3"/>
  <c r="D56" i="3"/>
  <c r="E56" i="3"/>
  <c r="B57" i="3"/>
  <c r="C57" i="3"/>
  <c r="D57" i="3"/>
  <c r="E57" i="3"/>
  <c r="B58" i="3"/>
  <c r="C58" i="3"/>
  <c r="D58" i="3"/>
  <c r="E58" i="3"/>
  <c r="B59" i="3"/>
  <c r="C59" i="3"/>
  <c r="D59" i="3"/>
  <c r="E59" i="3"/>
  <c r="B60" i="3"/>
  <c r="C60" i="3"/>
  <c r="D60" i="3"/>
  <c r="E60" i="3"/>
  <c r="B61" i="3"/>
  <c r="C61" i="3"/>
  <c r="D61" i="3"/>
  <c r="E61" i="3"/>
  <c r="B62" i="3"/>
  <c r="C62" i="3"/>
  <c r="D62" i="3"/>
  <c r="E62" i="3"/>
  <c r="B63" i="3"/>
  <c r="C63" i="3"/>
  <c r="D63" i="3"/>
  <c r="E63" i="3"/>
  <c r="B64" i="3"/>
  <c r="C64" i="3"/>
  <c r="D64" i="3"/>
  <c r="K3" i="3" s="1"/>
  <c r="E64" i="3"/>
  <c r="B65" i="3"/>
  <c r="C65" i="3"/>
  <c r="J3" i="3" s="1"/>
  <c r="D65" i="3"/>
  <c r="E65" i="3"/>
  <c r="L3" i="3" s="1"/>
  <c r="B66" i="3"/>
  <c r="C66" i="3"/>
  <c r="D66" i="3"/>
  <c r="E66" i="3"/>
  <c r="B67" i="3"/>
  <c r="C67" i="3"/>
  <c r="D67" i="3"/>
  <c r="E67" i="3"/>
  <c r="B68" i="3"/>
  <c r="C68" i="3"/>
  <c r="D68" i="3"/>
  <c r="E68" i="3"/>
  <c r="B69" i="3"/>
  <c r="C69" i="3"/>
  <c r="D69" i="3"/>
  <c r="E69" i="3"/>
  <c r="B70" i="3"/>
  <c r="C70" i="3"/>
  <c r="D70" i="3"/>
  <c r="E70" i="3"/>
  <c r="B71" i="3"/>
  <c r="C71" i="3"/>
  <c r="D71" i="3"/>
  <c r="E71" i="3"/>
  <c r="B72" i="3"/>
  <c r="C72" i="3"/>
  <c r="D72" i="3"/>
  <c r="E72" i="3"/>
  <c r="B73" i="3"/>
  <c r="C73" i="3"/>
  <c r="D73" i="3"/>
  <c r="E73" i="3"/>
  <c r="B74" i="3"/>
  <c r="C74" i="3"/>
  <c r="D74" i="3"/>
  <c r="E74" i="3"/>
  <c r="B75" i="3"/>
  <c r="C75" i="3"/>
  <c r="D75" i="3"/>
  <c r="E75" i="3"/>
  <c r="E3" i="3"/>
  <c r="D3" i="3"/>
  <c r="C3" i="3"/>
  <c r="I3" i="3" l="1"/>
  <c r="A3" i="3"/>
  <c r="B3" i="3"/>
  <c r="A4" i="3"/>
  <c r="A5" i="3"/>
  <c r="A6" i="3"/>
  <c r="A7" i="3"/>
  <c r="A8" i="3"/>
  <c r="A9" i="3"/>
  <c r="A10" i="3"/>
  <c r="A11" i="3"/>
  <c r="A12" i="3"/>
  <c r="A13" i="3"/>
  <c r="A14" i="3"/>
  <c r="A15" i="3"/>
  <c r="A16" i="3"/>
  <c r="A17" i="3"/>
  <c r="A18" i="3"/>
  <c r="A19" i="3"/>
  <c r="A20" i="3"/>
  <c r="A21" i="3"/>
  <c r="A22" i="3"/>
  <c r="A23" i="3"/>
  <c r="A24" i="3"/>
  <c r="A25" i="3"/>
  <c r="A26" i="3"/>
  <c r="A27" i="3"/>
  <c r="A28" i="3"/>
  <c r="A29" i="3"/>
  <c r="A30" i="3"/>
  <c r="A31" i="3"/>
  <c r="A75" i="3" l="1"/>
  <c r="A68" i="3"/>
  <c r="A69" i="3"/>
  <c r="A70" i="3"/>
  <c r="A71" i="3"/>
  <c r="A72" i="3"/>
  <c r="A73" i="3"/>
  <c r="A74"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H3" i="3" s="1"/>
  <c r="A65" i="3"/>
  <c r="A66" i="3"/>
  <c r="A67" i="3"/>
  <c r="G4" i="3" l="1"/>
  <c r="L4" i="3" l="1"/>
  <c r="K4" i="3"/>
  <c r="I4" i="3"/>
  <c r="J4" i="3"/>
  <c r="H4" i="3"/>
  <c r="G5" i="3"/>
  <c r="K5" i="3" l="1"/>
  <c r="L5" i="3"/>
  <c r="I5" i="3"/>
  <c r="J5" i="3"/>
  <c r="H5" i="3"/>
  <c r="G6" i="3"/>
  <c r="L6" i="3" l="1"/>
  <c r="K6" i="3"/>
  <c r="I6" i="3"/>
  <c r="J6" i="3"/>
  <c r="H6" i="3"/>
  <c r="G7" i="3"/>
  <c r="L7" i="3" l="1"/>
  <c r="K7" i="3"/>
  <c r="I7" i="3"/>
  <c r="J7" i="3"/>
  <c r="H7" i="3"/>
  <c r="G8" i="3"/>
  <c r="L8" i="3" l="1"/>
  <c r="K8" i="3"/>
  <c r="I8" i="3"/>
  <c r="J8" i="3"/>
  <c r="H8" i="3"/>
  <c r="G9" i="3"/>
  <c r="L9" i="3" l="1"/>
  <c r="K9" i="3"/>
  <c r="I9" i="3"/>
  <c r="J9" i="3"/>
  <c r="H9" i="3"/>
  <c r="G10" i="3"/>
  <c r="L10" i="3" l="1"/>
  <c r="K10" i="3"/>
  <c r="I10" i="3"/>
  <c r="J10" i="3"/>
  <c r="H10" i="3"/>
  <c r="G11" i="3"/>
  <c r="K11" i="3" l="1"/>
  <c r="L11" i="3"/>
  <c r="I11" i="3"/>
  <c r="J11" i="3"/>
  <c r="H11" i="3"/>
  <c r="G12" i="3"/>
  <c r="L12" i="3" l="1"/>
  <c r="K12" i="3"/>
  <c r="I12" i="3"/>
  <c r="J12" i="3"/>
  <c r="H12" i="3"/>
  <c r="G13" i="3"/>
  <c r="L13" i="3" l="1"/>
  <c r="K13" i="3"/>
  <c r="I13" i="3"/>
  <c r="J13" i="3"/>
  <c r="H13" i="3"/>
  <c r="G14" i="3"/>
  <c r="L14" i="3" l="1"/>
  <c r="K14" i="3"/>
  <c r="I14" i="3"/>
  <c r="J14" i="3"/>
  <c r="H14" i="3"/>
  <c r="G15" i="3"/>
  <c r="L15" i="3" l="1"/>
  <c r="K15" i="3"/>
  <c r="I15" i="3"/>
  <c r="J15" i="3"/>
  <c r="H15" i="3"/>
  <c r="G16" i="3"/>
  <c r="L16" i="3" l="1"/>
  <c r="K16" i="3"/>
  <c r="I16" i="3"/>
  <c r="J16" i="3"/>
  <c r="H16" i="3"/>
  <c r="G17" i="3"/>
  <c r="L17" i="3" l="1"/>
  <c r="K17" i="3"/>
  <c r="I17" i="3"/>
  <c r="J17" i="3"/>
  <c r="H17" i="3"/>
  <c r="G18" i="3"/>
  <c r="L18" i="3" l="1"/>
  <c r="K18" i="3"/>
  <c r="I18" i="3"/>
  <c r="J18" i="3"/>
  <c r="H18" i="3"/>
  <c r="G19" i="3"/>
  <c r="K19" i="3" l="1"/>
  <c r="L19" i="3"/>
  <c r="I19" i="3"/>
  <c r="J19" i="3"/>
  <c r="H19" i="3"/>
  <c r="G20" i="3"/>
  <c r="L20" i="3" l="1"/>
  <c r="K20" i="3"/>
  <c r="I20" i="3"/>
  <c r="J20" i="3"/>
  <c r="H20" i="3"/>
  <c r="G21" i="3"/>
  <c r="L21" i="3" l="1"/>
  <c r="K21" i="3"/>
  <c r="I21" i="3"/>
  <c r="J21" i="3"/>
  <c r="H21" i="3"/>
  <c r="G22" i="3"/>
  <c r="K22" i="3" l="1"/>
  <c r="L22" i="3"/>
  <c r="I22" i="3"/>
  <c r="J22" i="3"/>
  <c r="H22" i="3"/>
  <c r="G23" i="3"/>
  <c r="L23" i="3" l="1"/>
  <c r="K23" i="3"/>
  <c r="I23" i="3"/>
  <c r="J23" i="3"/>
  <c r="H23" i="3"/>
  <c r="G24" i="3"/>
  <c r="L24" i="3" l="1"/>
  <c r="K24" i="3"/>
  <c r="I24" i="3"/>
  <c r="J24" i="3"/>
  <c r="H24" i="3"/>
  <c r="G25" i="3"/>
  <c r="L25" i="3" l="1"/>
  <c r="K25" i="3"/>
  <c r="I25" i="3"/>
  <c r="J25" i="3"/>
  <c r="H25" i="3"/>
  <c r="G26" i="3"/>
  <c r="L26" i="3" l="1"/>
  <c r="K26" i="3"/>
  <c r="I26" i="3"/>
  <c r="J26" i="3"/>
  <c r="H26" i="3"/>
  <c r="G27" i="3"/>
  <c r="K27" i="3" l="1"/>
  <c r="L27" i="3"/>
  <c r="I27" i="3"/>
  <c r="J27" i="3"/>
  <c r="H27" i="3"/>
  <c r="G28" i="3"/>
  <c r="L28" i="3" l="1"/>
  <c r="K28" i="3"/>
  <c r="I28" i="3"/>
  <c r="J28" i="3"/>
  <c r="H28" i="3"/>
  <c r="G29" i="3"/>
  <c r="L29" i="3" l="1"/>
  <c r="K29" i="3"/>
  <c r="I29" i="3"/>
  <c r="J29" i="3"/>
  <c r="H29" i="3"/>
  <c r="G30" i="3"/>
  <c r="K30" i="3" l="1"/>
  <c r="L30" i="3"/>
  <c r="I30" i="3"/>
  <c r="J30" i="3"/>
  <c r="H30" i="3"/>
  <c r="G31" i="3"/>
  <c r="L31" i="3" l="1"/>
  <c r="K31" i="3"/>
  <c r="I31" i="3"/>
  <c r="J31" i="3"/>
  <c r="H31" i="3"/>
  <c r="G32" i="3"/>
  <c r="L32" i="3" l="1"/>
  <c r="K32" i="3"/>
  <c r="I32" i="3"/>
  <c r="J32" i="3"/>
  <c r="H32" i="3"/>
  <c r="G33" i="3"/>
  <c r="L33" i="3" l="1"/>
  <c r="K33" i="3"/>
  <c r="I33" i="3"/>
  <c r="J33" i="3"/>
  <c r="H33" i="3"/>
  <c r="G34" i="3"/>
  <c r="L34" i="3" l="1"/>
  <c r="K34" i="3"/>
  <c r="G35" i="3"/>
  <c r="I34" i="3"/>
  <c r="J34" i="3"/>
  <c r="H35" i="3"/>
  <c r="H34" i="3"/>
  <c r="G36" i="3"/>
  <c r="L36" i="3" l="1"/>
  <c r="K36" i="3"/>
  <c r="J35" i="3"/>
  <c r="K35" i="3"/>
  <c r="L35" i="3"/>
  <c r="I36" i="3"/>
  <c r="I35" i="3"/>
  <c r="J36" i="3"/>
  <c r="H36" i="3"/>
  <c r="G37" i="3"/>
  <c r="K37" i="3" l="1"/>
  <c r="L37" i="3"/>
  <c r="I37" i="3"/>
  <c r="J37" i="3"/>
  <c r="H37" i="3"/>
  <c r="G38" i="3"/>
  <c r="K38" i="3" l="1"/>
  <c r="L38" i="3"/>
  <c r="I38" i="3"/>
  <c r="J38" i="3"/>
  <c r="H38" i="3"/>
  <c r="G39" i="3"/>
  <c r="L39" i="3" l="1"/>
  <c r="K39" i="3"/>
  <c r="I39" i="3"/>
  <c r="J39" i="3"/>
  <c r="G40" i="3"/>
  <c r="H39" i="3"/>
  <c r="L40" i="3" l="1"/>
  <c r="K40" i="3"/>
  <c r="G41" i="3"/>
  <c r="H41" i="3" s="1"/>
  <c r="I40" i="3"/>
  <c r="J40" i="3"/>
  <c r="H40" i="3"/>
  <c r="G42" i="3" l="1"/>
  <c r="L41" i="3"/>
  <c r="K41" i="3"/>
  <c r="J41" i="3"/>
  <c r="I42" i="3"/>
  <c r="I41" i="3"/>
  <c r="J42" i="3"/>
  <c r="H42" i="3"/>
  <c r="G43" i="3"/>
  <c r="K43" i="3" l="1"/>
  <c r="L43" i="3"/>
  <c r="L42" i="3"/>
  <c r="K42" i="3"/>
  <c r="I43" i="3"/>
  <c r="J43" i="3"/>
  <c r="H43" i="3"/>
  <c r="G44" i="3"/>
  <c r="L44" i="3" l="1"/>
  <c r="K44" i="3"/>
  <c r="I44" i="3"/>
  <c r="J44" i="3"/>
  <c r="H44" i="3"/>
  <c r="G45" i="3"/>
  <c r="L45" i="3" l="1"/>
  <c r="K45" i="3"/>
  <c r="I45" i="3"/>
  <c r="J45" i="3"/>
  <c r="H45" i="3"/>
  <c r="G46" i="3"/>
  <c r="K46" i="3" l="1"/>
  <c r="L46" i="3"/>
  <c r="I46" i="3"/>
  <c r="J46" i="3"/>
  <c r="G47" i="3"/>
  <c r="H46" i="3"/>
  <c r="L47" i="3" l="1"/>
  <c r="K47" i="3"/>
  <c r="I47" i="3"/>
  <c r="J47" i="3"/>
  <c r="G48" i="3"/>
  <c r="H47" i="3"/>
  <c r="L48" i="3" l="1"/>
  <c r="K48" i="3"/>
  <c r="I48" i="3"/>
  <c r="J48" i="3"/>
  <c r="H48" i="3"/>
  <c r="G49" i="3"/>
  <c r="L49" i="3" l="1"/>
  <c r="K49" i="3"/>
  <c r="I49" i="3"/>
  <c r="J49" i="3"/>
  <c r="H49" i="3"/>
  <c r="G50" i="3"/>
  <c r="L50" i="3" l="1"/>
  <c r="K50" i="3"/>
  <c r="I50" i="3"/>
  <c r="J50" i="3"/>
  <c r="H50" i="3"/>
  <c r="G51" i="3"/>
  <c r="L51" i="3" l="1"/>
  <c r="K51" i="3"/>
  <c r="I51" i="3"/>
  <c r="J51" i="3"/>
  <c r="H51" i="3"/>
  <c r="G52" i="3"/>
  <c r="L52" i="3" l="1"/>
  <c r="K52" i="3"/>
  <c r="I52" i="3"/>
  <c r="J52" i="3"/>
  <c r="H52" i="3"/>
  <c r="G53" i="3"/>
  <c r="L53" i="3" l="1"/>
  <c r="K53" i="3"/>
  <c r="I53" i="3"/>
  <c r="J53" i="3"/>
  <c r="H53" i="3"/>
  <c r="G54" i="3"/>
  <c r="L54" i="3" l="1"/>
  <c r="K54" i="3"/>
  <c r="I54" i="3"/>
  <c r="J54" i="3"/>
  <c r="H54" i="3"/>
  <c r="G55" i="3"/>
  <c r="L55" i="3" l="1"/>
  <c r="K55" i="3"/>
  <c r="I55" i="3"/>
  <c r="J55" i="3"/>
  <c r="H55" i="3"/>
  <c r="G56" i="3"/>
  <c r="L56" i="3" l="1"/>
  <c r="K56" i="3"/>
  <c r="I56" i="3"/>
  <c r="J56" i="3"/>
  <c r="H56" i="3"/>
  <c r="G57" i="3"/>
  <c r="L57" i="3" l="1"/>
  <c r="K57" i="3"/>
  <c r="I57" i="3"/>
  <c r="J57" i="3"/>
  <c r="H57" i="3"/>
  <c r="G58" i="3"/>
  <c r="K58" i="3" l="1"/>
  <c r="L58" i="3"/>
  <c r="I58" i="3"/>
  <c r="J58" i="3"/>
  <c r="H58" i="3"/>
  <c r="G59" i="3"/>
  <c r="K59" i="3" l="1"/>
  <c r="L59" i="3"/>
  <c r="I59" i="3"/>
  <c r="J59" i="3"/>
  <c r="H59" i="3"/>
  <c r="G60" i="3"/>
  <c r="L60" i="3" l="1"/>
  <c r="K60" i="3"/>
  <c r="I60" i="3"/>
  <c r="J60" i="3"/>
  <c r="H60" i="3"/>
  <c r="G61" i="3"/>
  <c r="L61" i="3" l="1"/>
  <c r="K61" i="3"/>
  <c r="I61" i="3"/>
  <c r="J61" i="3"/>
  <c r="H61" i="3"/>
  <c r="G62" i="3"/>
  <c r="K62" i="3" l="1"/>
  <c r="L62" i="3"/>
  <c r="I62" i="3"/>
  <c r="J62" i="3"/>
  <c r="H62" i="3"/>
  <c r="G63" i="3"/>
  <c r="L63" i="3" l="1"/>
  <c r="K63" i="3"/>
  <c r="I63" i="3"/>
  <c r="J63" i="3"/>
  <c r="H63" i="3"/>
  <c r="G64" i="3"/>
  <c r="L64" i="3" l="1"/>
  <c r="K64" i="3"/>
  <c r="I64" i="3"/>
  <c r="J64" i="3"/>
  <c r="H64" i="3"/>
  <c r="G65" i="3"/>
  <c r="K65" i="3" l="1"/>
  <c r="L65" i="3"/>
  <c r="I65" i="3"/>
  <c r="J65" i="3"/>
  <c r="H65" i="3"/>
  <c r="G66" i="3"/>
  <c r="K66" i="3" l="1"/>
  <c r="L66" i="3"/>
  <c r="I66" i="3"/>
  <c r="J66" i="3"/>
  <c r="H66" i="3"/>
  <c r="G67" i="3"/>
  <c r="K67" i="3" l="1"/>
  <c r="L67" i="3"/>
  <c r="I67" i="3"/>
  <c r="J67" i="3"/>
  <c r="H67" i="3"/>
  <c r="G68" i="3"/>
  <c r="L68" i="3" l="1"/>
  <c r="K68" i="3"/>
  <c r="I68" i="3"/>
  <c r="J68" i="3"/>
  <c r="H68" i="3"/>
  <c r="G69" i="3"/>
  <c r="L69" i="3" l="1"/>
  <c r="K69" i="3"/>
  <c r="I69" i="3"/>
  <c r="J69" i="3"/>
  <c r="H69" i="3"/>
  <c r="G70" i="3"/>
  <c r="K70" i="3" l="1"/>
  <c r="L70" i="3"/>
  <c r="I70" i="3"/>
  <c r="J70" i="3"/>
  <c r="H70" i="3"/>
  <c r="G71" i="3"/>
  <c r="L71" i="3" l="1"/>
  <c r="K71" i="3"/>
  <c r="I71" i="3"/>
  <c r="J71" i="3"/>
  <c r="H71" i="3"/>
  <c r="G72" i="3"/>
  <c r="L72" i="3" l="1"/>
  <c r="K72" i="3"/>
  <c r="I72" i="3"/>
  <c r="J72" i="3"/>
  <c r="H72" i="3"/>
  <c r="G73" i="3"/>
  <c r="L73" i="3" l="1"/>
  <c r="K73" i="3"/>
  <c r="I73" i="3"/>
  <c r="J73" i="3"/>
  <c r="H73" i="3"/>
  <c r="G74" i="3"/>
  <c r="L74" i="3" l="1"/>
  <c r="K74" i="3"/>
  <c r="I74" i="3"/>
  <c r="J74" i="3"/>
  <c r="H74" i="3"/>
  <c r="G75" i="3"/>
  <c r="L75" i="3" l="1"/>
  <c r="K75" i="3"/>
  <c r="I75" i="3"/>
  <c r="J75" i="3"/>
  <c r="H75" i="3"/>
</calcChain>
</file>

<file path=xl/sharedStrings.xml><?xml version="1.0" encoding="utf-8"?>
<sst xmlns="http://schemas.openxmlformats.org/spreadsheetml/2006/main" count="132" uniqueCount="39">
  <si>
    <t>Índice</t>
  </si>
  <si>
    <t>Tabla de datos</t>
  </si>
  <si>
    <t>Tabla de datos del gráfico</t>
  </si>
  <si>
    <t>Año</t>
  </si>
  <si>
    <t>Periodo</t>
  </si>
  <si>
    <t>Ver cuadro</t>
  </si>
  <si>
    <t>Ver gráfica</t>
  </si>
  <si>
    <t>Para profundizar en la metodología y más datos consultar:</t>
  </si>
  <si>
    <t>Ver glosario</t>
  </si>
  <si>
    <t>Trimestre</t>
  </si>
  <si>
    <t>I</t>
  </si>
  <si>
    <t>II</t>
  </si>
  <si>
    <t>III</t>
  </si>
  <si>
    <t>IV</t>
  </si>
  <si>
    <t>https://www.inegi.org.mx/programas/enoe/15ymas/default.html</t>
  </si>
  <si>
    <t xml:space="preserve">             INEGI. Encuesta Nacional de Ocupación y Empleo. Nueva Edición, tercer trimestre de 2020 - cuarto trimestre de 2022. </t>
  </si>
  <si>
    <t xml:space="preserve">Tasa de Condiciones Críticas de Ocupación de los EUM y de Campeche </t>
  </si>
  <si>
    <t>Tasa de condiciones críticas de ocupación (TCCO)</t>
  </si>
  <si>
    <t>Porcentaje de la población ocupada que se encuentra trabajando menos de 35 horas a la semana por razones de mercado, más la que trabaja más de 35 horas semanales con ingresos mensuales inferiores al salario mínimo y la que labora más de 48 horas semanales ganando hasta dos salarios mínimos.</t>
  </si>
  <si>
    <t>Fecha de actualización:</t>
  </si>
  <si>
    <t>Campeche
 Salario equivalente base Enero 2023</t>
  </si>
  <si>
    <t>EUM 
Salario equivalente base Enero 2023</t>
  </si>
  <si>
    <t>EUM 
Salarios nominales</t>
  </si>
  <si>
    <t>Campeche 
Salarios nominales</t>
  </si>
  <si>
    <t>EUM Salarios nominales</t>
  </si>
  <si>
    <t>EUM Salario equivalente base enero 2023</t>
  </si>
  <si>
    <t>Campeche Salarios nominales</t>
  </si>
  <si>
    <t>Campeche Salario equivalente base enero 2023</t>
  </si>
  <si>
    <t>https://sinegi.page.link/VXfB</t>
  </si>
  <si>
    <t>Serie trimestral de 2005 a 2024</t>
  </si>
  <si>
    <r>
      <t>Fuente: INEGI. Dirección General de Estadísticas Sociodemográficas.</t>
    </r>
    <r>
      <rPr>
        <sz val="11"/>
        <rFont val="Arial Narrow"/>
        <family val="2"/>
      </rPr>
      <t xml:space="preserve"> </t>
    </r>
    <r>
      <rPr>
        <sz val="10"/>
        <rFont val="Arial Narrow"/>
        <family val="2"/>
      </rPr>
      <t xml:space="preserve">Encuesta Nacional de Ocupación y Empleo, primer trimestre de 2005 </t>
    </r>
  </si>
  <si>
    <t>http://www.inegi.org.mx/app/biblioteca/ficha.html?upc=702825006541</t>
  </si>
  <si>
    <t>lll</t>
  </si>
  <si>
    <t>https://www.inegi.org.mx/programas/enoe/15ymas/#tabulados</t>
  </si>
  <si>
    <t xml:space="preserve">             al primero del 2020 y del primer trimestre de 2023 al cuarto trimestre de 2024. </t>
  </si>
  <si>
    <t xml:space="preserve">             al primero del 2020 y del primer trimestre de 2023 al cuarto trimestre 2024. </t>
  </si>
  <si>
    <r>
      <t xml:space="preserve">Nota: La información de los trimestres primero de 2005 al  2020, y a partir del  primer trimestre de 2023 proviene de la Encuesta Nacional de Ocupación y Empleo (ENOE); del tercer trimestre de 2020 al cuarto de 2022, la información corresponde a la Encuesta Nacional de Ocupación y Empleo, Nueva Edición (ENOEN). </t>
    </r>
    <r>
      <rPr>
        <sz val="10"/>
        <color rgb="FFFF0000"/>
        <rFont val="Arial Narrow"/>
        <family val="2"/>
      </rPr>
      <t>La información de los cuatro trimestres de 2005 toma en cuenta la estimación de población con base en las proyecciones demográficas del Consejo Nacional de Población (CONAPO), creadas en 2013. A partir del primer trimestre de 2006, la información considera las estimaciones poblacionales trimestrales generadas por el Marco Muestreo del INEGI.</t>
    </r>
    <r>
      <rPr>
        <sz val="10"/>
        <rFont val="Arial Narrow"/>
        <family val="2"/>
      </rPr>
      <t xml:space="preserve">
Para efectos de comparabilidad la clasificación nivel de ingresos y la TCCO considera un salario mínimo equivalente, el cual se define como el valor en pesos necesario para adquirir en diferentes periodos a los precios vigentes la misma cantidad de bienes y servicios que se compraban con el salario mínimo del periodo base, por lo que se recomienda consultar la serie de indicadores con base en salarios equivalentes. Para mayor detalle consulte la Nota Metodológica.</t>
    </r>
  </si>
  <si>
    <t>https://www.inegi.org.mx/programas/enoe/15ymas/tabulados/infolaboral.html?pxq=BISE_BISE_O3vRvROl_240322084032_c655c48c-47e6-40fd-a45c-7fec5427251f</t>
  </si>
  <si>
    <t>28 de marzo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</si>
</sst>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_-* #,##0.00\ _€_-;\-* #,##0.00\ _€_-;_-* &quot;-&quot;??\ _€_-;_-@_-"/>
    <numFmt numFmtId="165" formatCode="0.0"/>
  </numFmts>
  <fonts count="28" x14ac:knownFonts="1">
    <font>
      <sz val="11"/>
      <color theme="1"/>
      <name val="Calibri"/>
      <family val="2"/>
      <scheme val="minor"/>
    </font>
    <font>
      <sz val="11"/>
      <color theme="1"/>
      <name val="Calibri"/>
      <family val="2"/>
      <scheme val="minor"/>
    </font>
    <font>
      <b/>
      <sz val="11"/>
      <color theme="0"/>
      <name val="Calibri"/>
      <family val="2"/>
      <scheme val="minor"/>
    </font>
    <font>
      <b/>
      <sz val="14"/>
      <color rgb="FF00B050"/>
      <name val="Calibri"/>
      <family val="2"/>
      <scheme val="minor"/>
    </font>
    <font>
      <sz val="11"/>
      <color theme="0"/>
      <name val="Calibri"/>
      <family val="2"/>
      <scheme val="minor"/>
    </font>
    <font>
      <u/>
      <sz val="11"/>
      <color theme="10"/>
      <name val="Calibri"/>
      <family val="2"/>
      <scheme val="minor"/>
    </font>
    <font>
      <sz val="11"/>
      <color theme="1"/>
      <name val="Arial Narrow"/>
      <family val="2"/>
    </font>
    <font>
      <b/>
      <sz val="14"/>
      <name val="Arial Narrow"/>
      <family val="2"/>
    </font>
    <font>
      <b/>
      <sz val="12"/>
      <name val="Arial Narrow"/>
      <family val="2"/>
    </font>
    <font>
      <sz val="10"/>
      <name val="Arial"/>
      <family val="2"/>
    </font>
    <font>
      <sz val="10"/>
      <name val="Arial Narrow"/>
      <family val="2"/>
    </font>
    <font>
      <sz val="12"/>
      <name val="Arial Narrow"/>
      <family val="2"/>
    </font>
    <font>
      <sz val="11"/>
      <color theme="0"/>
      <name val="Arial Narrow"/>
      <family val="2"/>
    </font>
    <font>
      <u/>
      <sz val="11"/>
      <color theme="10"/>
      <name val="Arial"/>
      <family val="2"/>
    </font>
    <font>
      <sz val="10"/>
      <color theme="1"/>
      <name val="Arial Narrow"/>
      <family val="2"/>
    </font>
    <font>
      <sz val="11"/>
      <color theme="1"/>
      <name val="Arial"/>
      <family val="2"/>
    </font>
    <font>
      <b/>
      <sz val="12"/>
      <color rgb="FF000000"/>
      <name val="Arial"/>
      <family val="2"/>
    </font>
    <font>
      <sz val="10"/>
      <color rgb="FF000000"/>
      <name val="Arial"/>
      <family val="2"/>
    </font>
    <font>
      <b/>
      <sz val="12"/>
      <name val="Arial"/>
      <family val="2"/>
    </font>
    <font>
      <sz val="8"/>
      <color theme="1"/>
      <name val="Calibri"/>
      <family val="2"/>
      <scheme val="minor"/>
    </font>
    <font>
      <u/>
      <sz val="11"/>
      <color theme="10"/>
      <name val="Arial Narrow"/>
      <family val="2"/>
    </font>
    <font>
      <sz val="10"/>
      <color rgb="FFFF0000"/>
      <name val="Arial Narrow"/>
      <family val="2"/>
    </font>
    <font>
      <sz val="9"/>
      <color rgb="FF000000"/>
      <name val="Courier New"/>
      <family val="3"/>
    </font>
    <font>
      <sz val="11"/>
      <name val="Arial Narrow"/>
      <family val="2"/>
    </font>
    <font>
      <u/>
      <sz val="10"/>
      <color theme="10"/>
      <name val="Arial Narrow"/>
      <family val="2"/>
    </font>
    <font>
      <b/>
      <sz val="11"/>
      <name val="Arial Narrow"/>
      <family val="2"/>
    </font>
    <font>
      <b/>
      <sz val="11"/>
      <color theme="1"/>
      <name val="Calibri"/>
      <family val="2"/>
      <scheme val="minor"/>
    </font>
    <font>
      <sz val="8"/>
      <color rgb="FF000000"/>
      <name val="Segoe UI"/>
      <family val="2"/>
    </font>
  </fonts>
  <fills count="7">
    <fill>
      <patternFill patternType="none"/>
    </fill>
    <fill>
      <patternFill patternType="gray125"/>
    </fill>
    <fill>
      <patternFill patternType="solid">
        <fgColor rgb="FF00B050"/>
        <bgColor indexed="64"/>
      </patternFill>
    </fill>
    <fill>
      <patternFill patternType="solid">
        <fgColor rgb="FF63B7EC"/>
        <bgColor indexed="64"/>
      </patternFill>
    </fill>
    <fill>
      <patternFill patternType="solid">
        <fgColor theme="9" tint="0.79998168889431442"/>
        <bgColor indexed="64"/>
      </patternFill>
    </fill>
    <fill>
      <patternFill patternType="solid">
        <fgColor theme="0"/>
        <bgColor indexed="64"/>
      </patternFill>
    </fill>
    <fill>
      <patternFill patternType="solid">
        <fgColor rgb="FFF9F9F9"/>
        <bgColor indexed="64"/>
      </patternFill>
    </fill>
  </fills>
  <borders count="11">
    <border>
      <left/>
      <right/>
      <top/>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theme="0" tint="-0.34998626667073579"/>
      </left>
      <right/>
      <top/>
      <bottom/>
      <diagonal/>
    </border>
  </borders>
  <cellStyleXfs count="6">
    <xf numFmtId="0" fontId="0" fillId="0" borderId="0"/>
    <xf numFmtId="164" fontId="1" fillId="0" borderId="0" applyFont="0" applyFill="0" applyBorder="0" applyAlignment="0" applyProtection="0"/>
    <xf numFmtId="0" fontId="5" fillId="0" borderId="0" applyNumberFormat="0" applyFill="0" applyBorder="0" applyAlignment="0" applyProtection="0"/>
    <xf numFmtId="0" fontId="9" fillId="0" borderId="0"/>
    <xf numFmtId="0" fontId="13" fillId="0" borderId="0" applyNumberFormat="0" applyFill="0" applyBorder="0" applyAlignment="0" applyProtection="0">
      <alignment vertical="top"/>
      <protection locked="0"/>
    </xf>
    <xf numFmtId="0" fontId="15" fillId="0" borderId="0"/>
  </cellStyleXfs>
  <cellXfs count="56">
    <xf numFmtId="0" fontId="0" fillId="0" borderId="0" xfId="0"/>
    <xf numFmtId="14" fontId="0" fillId="0" borderId="0" xfId="0" applyNumberFormat="1"/>
    <xf numFmtId="14" fontId="0" fillId="0" borderId="2" xfId="0" applyNumberFormat="1" applyBorder="1"/>
    <xf numFmtId="14" fontId="2" fillId="2" borderId="1" xfId="0" applyNumberFormat="1" applyFont="1" applyFill="1" applyBorder="1"/>
    <xf numFmtId="14" fontId="3" fillId="0" borderId="0" xfId="0" applyNumberFormat="1" applyFont="1"/>
    <xf numFmtId="0" fontId="0" fillId="0" borderId="0" xfId="0" applyAlignment="1">
      <alignment horizontal="center"/>
    </xf>
    <xf numFmtId="0" fontId="6" fillId="0" borderId="0" xfId="0" applyFont="1"/>
    <xf numFmtId="0" fontId="7" fillId="0" borderId="0" xfId="0" applyFont="1" applyAlignment="1">
      <alignment horizontal="left" readingOrder="1"/>
    </xf>
    <xf numFmtId="0" fontId="8" fillId="0" borderId="0" xfId="0" applyFont="1" applyAlignment="1">
      <alignment wrapText="1" readingOrder="1"/>
    </xf>
    <xf numFmtId="0" fontId="10" fillId="0" borderId="0" xfId="3" applyFont="1"/>
    <xf numFmtId="0" fontId="11" fillId="0" borderId="0" xfId="0" applyFont="1" applyAlignment="1">
      <alignment horizontal="left" readingOrder="1"/>
    </xf>
    <xf numFmtId="0" fontId="4" fillId="0" borderId="0" xfId="0" applyFont="1"/>
    <xf numFmtId="0" fontId="12" fillId="0" borderId="0" xfId="0" applyFont="1"/>
    <xf numFmtId="165" fontId="14" fillId="0" borderId="0" xfId="0" applyNumberFormat="1" applyFont="1" applyAlignment="1">
      <alignment horizontal="center" wrapText="1"/>
    </xf>
    <xf numFmtId="0" fontId="15" fillId="0" borderId="0" xfId="5"/>
    <xf numFmtId="1" fontId="14" fillId="0" borderId="0" xfId="0" applyNumberFormat="1" applyFont="1" applyAlignment="1">
      <alignment horizontal="center" vertical="center" wrapText="1"/>
    </xf>
    <xf numFmtId="0" fontId="18" fillId="0" borderId="0" xfId="0" applyFont="1" applyAlignment="1">
      <alignment readingOrder="1"/>
    </xf>
    <xf numFmtId="0" fontId="19" fillId="0" borderId="0" xfId="0" applyFont="1" applyAlignment="1">
      <alignment vertical="center"/>
    </xf>
    <xf numFmtId="0" fontId="9" fillId="0" borderId="0" xfId="3"/>
    <xf numFmtId="0" fontId="20" fillId="0" borderId="0" xfId="2" applyFont="1" applyAlignment="1" applyProtection="1">
      <alignment horizontal="right"/>
    </xf>
    <xf numFmtId="0" fontId="20" fillId="0" borderId="0" xfId="4" applyFont="1" applyFill="1" applyAlignment="1" applyProtection="1">
      <alignment horizontal="right"/>
    </xf>
    <xf numFmtId="0" fontId="20" fillId="0" borderId="0" xfId="2" applyFont="1" applyBorder="1" applyAlignment="1">
      <alignment horizontal="right"/>
    </xf>
    <xf numFmtId="0" fontId="20" fillId="0" borderId="0" xfId="2" applyFont="1" applyFill="1" applyBorder="1" applyAlignment="1">
      <alignment horizontal="right"/>
    </xf>
    <xf numFmtId="0" fontId="16" fillId="0" borderId="0" xfId="0" applyFont="1" applyAlignment="1">
      <alignment horizontal="justify" wrapText="1"/>
    </xf>
    <xf numFmtId="0" fontId="17" fillId="0" borderId="0" xfId="0" applyFont="1" applyAlignment="1">
      <alignment horizontal="justify" wrapText="1"/>
    </xf>
    <xf numFmtId="0" fontId="22" fillId="0" borderId="0" xfId="0" applyFont="1" applyAlignment="1">
      <alignment horizontal="left" indent="1"/>
    </xf>
    <xf numFmtId="165" fontId="6" fillId="0" borderId="3" xfId="0" applyNumberFormat="1" applyFont="1" applyBorder="1" applyAlignment="1">
      <alignment horizontal="center" wrapText="1"/>
    </xf>
    <xf numFmtId="165" fontId="0" fillId="0" borderId="0" xfId="1" applyNumberFormat="1" applyFont="1" applyAlignment="1">
      <alignment horizontal="center"/>
    </xf>
    <xf numFmtId="165" fontId="0" fillId="0" borderId="2" xfId="1" applyNumberFormat="1" applyFont="1" applyBorder="1" applyAlignment="1">
      <alignment horizontal="center"/>
    </xf>
    <xf numFmtId="165" fontId="0" fillId="0" borderId="0" xfId="0" applyNumberFormat="1" applyAlignment="1">
      <alignment horizontal="center"/>
    </xf>
    <xf numFmtId="0" fontId="2" fillId="2" borderId="1" xfId="0" applyFont="1" applyFill="1" applyBorder="1" applyAlignment="1">
      <alignment horizontal="center"/>
    </xf>
    <xf numFmtId="0" fontId="0" fillId="0" borderId="2" xfId="0" applyBorder="1" applyAlignment="1">
      <alignment horizontal="center"/>
    </xf>
    <xf numFmtId="14" fontId="3" fillId="0" borderId="0" xfId="0" applyNumberFormat="1" applyFont="1" applyAlignment="1">
      <alignment horizontal="left"/>
    </xf>
    <xf numFmtId="0" fontId="1" fillId="0" borderId="0" xfId="0" applyFont="1"/>
    <xf numFmtId="0" fontId="9" fillId="0" borderId="0" xfId="0" applyFont="1" applyAlignment="1">
      <alignment vertical="top"/>
    </xf>
    <xf numFmtId="0" fontId="1" fillId="0" borderId="0" xfId="0" applyFont="1" applyAlignment="1">
      <alignment vertical="center"/>
    </xf>
    <xf numFmtId="0" fontId="10" fillId="0" borderId="0" xfId="0" applyFont="1" applyAlignment="1">
      <alignment vertical="center"/>
    </xf>
    <xf numFmtId="0" fontId="10" fillId="0" borderId="0" xfId="0" applyFont="1" applyAlignment="1">
      <alignment horizontal="left" vertical="center"/>
    </xf>
    <xf numFmtId="0" fontId="14" fillId="0" borderId="0" xfId="0" applyFont="1" applyAlignment="1">
      <alignment vertical="center"/>
    </xf>
    <xf numFmtId="0" fontId="24" fillId="0" borderId="0" xfId="2" applyFont="1" applyAlignment="1">
      <alignment vertical="center"/>
    </xf>
    <xf numFmtId="0" fontId="24" fillId="0" borderId="0" xfId="4" applyFont="1" applyAlignment="1" applyProtection="1"/>
    <xf numFmtId="0" fontId="24" fillId="0" borderId="0" xfId="4" applyFont="1" applyAlignment="1" applyProtection="1">
      <alignment horizontal="justify"/>
    </xf>
    <xf numFmtId="1" fontId="6" fillId="0" borderId="4" xfId="0" applyNumberFormat="1" applyFont="1" applyBorder="1" applyAlignment="1">
      <alignment horizontal="center" vertical="center" wrapText="1"/>
    </xf>
    <xf numFmtId="1" fontId="6" fillId="0" borderId="4" xfId="0" applyNumberFormat="1" applyFont="1" applyBorder="1" applyAlignment="1">
      <alignment horizontal="center" vertical="center"/>
    </xf>
    <xf numFmtId="0" fontId="25" fillId="3" borderId="5" xfId="3" applyFont="1" applyFill="1" applyBorder="1" applyAlignment="1">
      <alignment horizontal="center"/>
    </xf>
    <xf numFmtId="0" fontId="25" fillId="3" borderId="6" xfId="3" applyFont="1" applyFill="1" applyBorder="1" applyAlignment="1">
      <alignment horizontal="center"/>
    </xf>
    <xf numFmtId="1" fontId="6" fillId="0" borderId="9" xfId="0" applyNumberFormat="1" applyFont="1" applyBorder="1" applyAlignment="1">
      <alignment horizontal="center" vertical="center" wrapText="1"/>
    </xf>
    <xf numFmtId="165" fontId="6" fillId="0" borderId="8" xfId="0" applyNumberFormat="1" applyFont="1" applyBorder="1" applyAlignment="1">
      <alignment horizontal="center" wrapText="1"/>
    </xf>
    <xf numFmtId="0" fontId="25" fillId="3" borderId="7" xfId="3" applyFont="1" applyFill="1" applyBorder="1" applyAlignment="1">
      <alignment horizontal="center" wrapText="1"/>
    </xf>
    <xf numFmtId="0" fontId="25" fillId="3" borderId="6" xfId="3" applyFont="1" applyFill="1" applyBorder="1" applyAlignment="1">
      <alignment horizontal="center" wrapText="1"/>
    </xf>
    <xf numFmtId="165" fontId="2" fillId="2" borderId="1" xfId="1" applyNumberFormat="1" applyFont="1" applyFill="1" applyBorder="1" applyAlignment="1">
      <alignment horizontal="center" wrapText="1"/>
    </xf>
    <xf numFmtId="165" fontId="2" fillId="2" borderId="0" xfId="1" applyNumberFormat="1" applyFont="1" applyFill="1" applyBorder="1" applyAlignment="1">
      <alignment horizontal="center" wrapText="1"/>
    </xf>
    <xf numFmtId="0" fontId="26" fillId="4" borderId="10" xfId="0" applyFont="1" applyFill="1" applyBorder="1" applyAlignment="1">
      <alignment horizontal="left"/>
    </xf>
    <xf numFmtId="165" fontId="6" fillId="5" borderId="3" xfId="0" applyNumberFormat="1" applyFont="1" applyFill="1" applyBorder="1" applyAlignment="1">
      <alignment horizontal="center" wrapText="1"/>
    </xf>
    <xf numFmtId="165" fontId="6" fillId="6" borderId="3" xfId="0" applyNumberFormat="1" applyFont="1" applyFill="1" applyBorder="1" applyAlignment="1">
      <alignment horizontal="center" wrapText="1"/>
    </xf>
    <xf numFmtId="0" fontId="10" fillId="0" borderId="0" xfId="0" applyFont="1" applyAlignment="1">
      <alignment horizontal="justify" vertical="top" wrapText="1"/>
    </xf>
  </cellXfs>
  <cellStyles count="6">
    <cellStyle name="Hipervínculo" xfId="2" builtinId="8"/>
    <cellStyle name="Hipervínculo 2" xfId="4" xr:uid="{00000000-0005-0000-0000-000001000000}"/>
    <cellStyle name="Millares" xfId="1" builtinId="3"/>
    <cellStyle name="Normal" xfId="0" builtinId="0"/>
    <cellStyle name="Normal 2" xfId="5" xr:uid="{00000000-0005-0000-0000-000004000000}"/>
    <cellStyle name="Normal 3 2" xfId="3" xr:uid="{00000000-0005-0000-0000-000005000000}"/>
  </cellStyles>
  <dxfs count="11">
    <dxf>
      <font>
        <b val="0"/>
        <i val="0"/>
        <strike val="0"/>
        <condense val="0"/>
        <extend val="0"/>
        <outline val="0"/>
        <shadow val="0"/>
        <u val="none"/>
        <vertAlign val="baseline"/>
        <sz val="11"/>
        <color theme="1"/>
        <name val="Arial Narrow"/>
        <family val="2"/>
        <scheme val="none"/>
      </font>
      <numFmt numFmtId="165" formatCode="0.0"/>
      <fill>
        <patternFill patternType="solid">
          <fgColor indexed="64"/>
          <bgColor rgb="FFF9F9F9"/>
        </patternFill>
      </fill>
      <alignment horizontal="center" vertical="bottom"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Arial Narrow"/>
        <family val="2"/>
        <scheme val="none"/>
      </font>
      <numFmt numFmtId="165" formatCode="0.0"/>
      <alignment horizontal="center" vertical="bottom"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Arial Narrow"/>
        <family val="2"/>
        <scheme val="none"/>
      </font>
      <numFmt numFmtId="165" formatCode="0.0"/>
      <alignment horizontal="center" vertical="bottom"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Arial Narrow"/>
        <family val="2"/>
        <scheme val="none"/>
      </font>
      <numFmt numFmtId="165" formatCode="0.0"/>
      <fill>
        <patternFill patternType="solid">
          <fgColor indexed="64"/>
          <bgColor rgb="FFF9F9F9"/>
        </patternFill>
      </fill>
      <alignment horizontal="center" vertical="bottom"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Arial Narrow"/>
        <family val="2"/>
        <scheme val="none"/>
      </font>
      <numFmt numFmtId="165" formatCode="0.0"/>
      <alignment horizontal="center" vertical="bottom"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Arial Narrow"/>
        <family val="2"/>
        <scheme val="none"/>
      </font>
      <numFmt numFmtId="1" formatCode="0"/>
      <alignment horizontal="center" vertical="center" textRotation="0" wrapText="1" indent="0" justifyLastLine="0" shrinkToFit="0" readingOrder="0"/>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Narrow"/>
        <family val="2"/>
        <scheme val="none"/>
      </font>
      <alignment horizontal="center" vertical="bottom"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auto="1"/>
        <name val="Arial Narrow"/>
        <family val="2"/>
        <scheme val="none"/>
      </font>
      <fill>
        <patternFill patternType="solid">
          <fgColor indexed="64"/>
          <bgColor rgb="FF63B7EC"/>
        </patternFill>
      </fill>
      <alignment horizontal="center" vertical="bottom" textRotation="0" wrapText="0" indent="0" justifyLastLine="0" shrinkToFit="0" readingOrder="0"/>
      <border diagonalUp="0" diagonalDown="0" outline="0">
        <left style="thin">
          <color indexed="64"/>
        </left>
        <right style="thin">
          <color indexed="64"/>
        </right>
        <top/>
        <bottom/>
      </border>
    </dxf>
  </dxfs>
  <tableStyles count="1" defaultTableStyle="TableStyleMedium2" defaultPivotStyle="PivotStyleLight16">
    <tableStyle name="Invisible" pivot="0" table="0" count="0" xr9:uid="{BFB673A9-648C-4ED9-95C3-D9AEA8569153}"/>
  </tableStyles>
  <colors>
    <mruColors>
      <color rgb="FF63B7EC"/>
      <color rgb="FF2099E4"/>
      <color rgb="FF00A5A5"/>
      <color rgb="FF00D7D2"/>
      <color rgb="FFE6E6E6"/>
      <color rgb="FFBFD7EF"/>
      <color rgb="FF9EC4E6"/>
      <color rgb="FF8DB8E3"/>
      <color rgb="FFA5C7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9122150172404921E-2"/>
          <c:y val="0.11851848395494781"/>
          <c:w val="0.96175575836592786"/>
          <c:h val="0.69050052770471637"/>
        </c:manualLayout>
      </c:layout>
      <c:lineChart>
        <c:grouping val="standard"/>
        <c:varyColors val="0"/>
        <c:ser>
          <c:idx val="0"/>
          <c:order val="0"/>
          <c:tx>
            <c:strRef>
              <c:f>Datos!$I$2</c:f>
              <c:strCache>
                <c:ptCount val="1"/>
                <c:pt idx="0">
                  <c:v>EUM 
Salarios nominales</c:v>
                </c:pt>
              </c:strCache>
            </c:strRef>
          </c:tx>
          <c:spPr>
            <a:ln w="28575" cap="rnd">
              <a:solidFill>
                <a:srgbClr val="C00000"/>
              </a:solidFill>
              <a:prstDash val="solid"/>
              <a:round/>
            </a:ln>
            <a:effectLst/>
          </c:spPr>
          <c:marker>
            <c:symbol val="square"/>
            <c:size val="7"/>
            <c:spPr>
              <a:solidFill>
                <a:schemeClr val="bg1"/>
              </a:solidFill>
              <a:ln w="9525">
                <a:solidFill>
                  <a:srgbClr val="C00000"/>
                </a:solidFill>
              </a:ln>
              <a:effectLst/>
            </c:spPr>
          </c:marker>
          <c:dLbls>
            <c:dLbl>
              <c:idx val="10"/>
              <c:layout>
                <c:manualLayout>
                  <c:x val="-2.0723071380783286E-2"/>
                  <c:y val="4.50556882310620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894-4EDC-881D-F92C256C250B}"/>
                </c:ext>
              </c:extLst>
            </c:dLbl>
            <c:numFmt formatCode="??.0;\-??.0;;@" sourceLinked="0"/>
            <c:spPr>
              <a:solidFill>
                <a:schemeClr val="bg1"/>
              </a:solidFill>
              <a:ln>
                <a:solidFill>
                  <a:schemeClr val="bg1">
                    <a:lumMod val="65000"/>
                  </a:schemeClr>
                </a:solidFill>
              </a:ln>
              <a:effectLst>
                <a:outerShdw blurRad="127000" dist="12700" dir="16200000" rotWithShape="0">
                  <a:prstClr val="black">
                    <a:alpha val="40000"/>
                  </a:prstClr>
                </a:outerShdw>
              </a:effectLst>
            </c:spPr>
            <c:txPr>
              <a:bodyPr rot="0" spcFirstLastPara="1" vertOverflow="ellipsis" vert="horz" wrap="square" lIns="38100" tIns="19050" rIns="38100" bIns="19050" anchor="ctr" anchorCtr="1">
                <a:spAutoFit/>
              </a:bodyPr>
              <a:lstStyle/>
              <a:p>
                <a:pPr>
                  <a:defRPr sz="900" b="1" i="0" u="none" strike="noStrike" kern="1200" baseline="0">
                    <a:solidFill>
                      <a:srgbClr val="C00000"/>
                    </a:solidFill>
                    <a:latin typeface="Arial Narrow" panose="020B0606020202030204" pitchFamily="34" charset="0"/>
                    <a:ea typeface="+mn-ea"/>
                    <a:cs typeface="+mn-cs"/>
                  </a:defRPr>
                </a:pPr>
                <a:endParaRPr lang="es-419"/>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Datos!$H$3:$H$15</c:f>
              <c:strCache>
                <c:ptCount val="13"/>
                <c:pt idx="0">
                  <c:v>IV-2021</c:v>
                </c:pt>
                <c:pt idx="1">
                  <c:v>I-2022</c:v>
                </c:pt>
                <c:pt idx="2">
                  <c:v>II-2022</c:v>
                </c:pt>
                <c:pt idx="3">
                  <c:v>III-2022</c:v>
                </c:pt>
                <c:pt idx="4">
                  <c:v>IV-2022</c:v>
                </c:pt>
                <c:pt idx="5">
                  <c:v>I-2023</c:v>
                </c:pt>
                <c:pt idx="6">
                  <c:v>II-2023</c:v>
                </c:pt>
                <c:pt idx="7">
                  <c:v>III-2023</c:v>
                </c:pt>
                <c:pt idx="8">
                  <c:v>IV-2023</c:v>
                </c:pt>
                <c:pt idx="9">
                  <c:v>I-2024</c:v>
                </c:pt>
                <c:pt idx="10">
                  <c:v>II-2024</c:v>
                </c:pt>
                <c:pt idx="11">
                  <c:v>lll-2024</c:v>
                </c:pt>
                <c:pt idx="12">
                  <c:v>IV-2024</c:v>
                </c:pt>
              </c:strCache>
            </c:strRef>
          </c:cat>
          <c:val>
            <c:numRef>
              <c:f>Datos!$I$3:$I$15</c:f>
              <c:numCache>
                <c:formatCode>0.0</c:formatCode>
                <c:ptCount val="13"/>
                <c:pt idx="0">
                  <c:v>24</c:v>
                </c:pt>
                <c:pt idx="1">
                  <c:v>31.8</c:v>
                </c:pt>
                <c:pt idx="2">
                  <c:v>30.2</c:v>
                </c:pt>
                <c:pt idx="3">
                  <c:v>29.7</c:v>
                </c:pt>
                <c:pt idx="4">
                  <c:v>29.1</c:v>
                </c:pt>
                <c:pt idx="5">
                  <c:v>33.200000000000003</c:v>
                </c:pt>
                <c:pt idx="6">
                  <c:v>30.9</c:v>
                </c:pt>
                <c:pt idx="7">
                  <c:v>30.1</c:v>
                </c:pt>
                <c:pt idx="8">
                  <c:v>29.8</c:v>
                </c:pt>
                <c:pt idx="9">
                  <c:v>34.299999999999997</c:v>
                </c:pt>
                <c:pt idx="10">
                  <c:v>33.1</c:v>
                </c:pt>
                <c:pt idx="11">
                  <c:v>32.5</c:v>
                </c:pt>
                <c:pt idx="12">
                  <c:v>31.072800000000001</c:v>
                </c:pt>
              </c:numCache>
            </c:numRef>
          </c:val>
          <c:smooth val="0"/>
          <c:extLst>
            <c:ext xmlns:c16="http://schemas.microsoft.com/office/drawing/2014/chart" uri="{C3380CC4-5D6E-409C-BE32-E72D297353CC}">
              <c16:uniqueId val="{00000000-4B1E-4EA2-9496-4B6CB0DFC4EE}"/>
            </c:ext>
          </c:extLst>
        </c:ser>
        <c:ser>
          <c:idx val="2"/>
          <c:order val="1"/>
          <c:tx>
            <c:strRef>
              <c:f>Datos!$J$2</c:f>
              <c:strCache>
                <c:ptCount val="1"/>
                <c:pt idx="0">
                  <c:v>EUM 
Salario equivalente base Enero 2023</c:v>
                </c:pt>
              </c:strCache>
            </c:strRef>
          </c:tx>
          <c:spPr>
            <a:ln w="28575" cap="rnd">
              <a:solidFill>
                <a:schemeClr val="accent3"/>
              </a:solidFill>
              <a:round/>
            </a:ln>
            <a:effectLst/>
          </c:spPr>
          <c:marker>
            <c:symbol val="circle"/>
            <c:size val="7"/>
            <c:spPr>
              <a:solidFill>
                <a:schemeClr val="bg1"/>
              </a:solidFill>
              <a:ln w="9525">
                <a:solidFill>
                  <a:srgbClr val="63B7EC"/>
                </a:solidFill>
              </a:ln>
              <a:effectLst/>
            </c:spPr>
          </c:marker>
          <c:dLbls>
            <c:dLbl>
              <c:idx val="1"/>
              <c:layout>
                <c:manualLayout>
                  <c:x val="-3.0526992949410751E-2"/>
                  <c:y val="4.753716898886876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894-4EDC-881D-F92C256C250B}"/>
                </c:ext>
              </c:extLst>
            </c:dLbl>
            <c:dLbl>
              <c:idx val="5"/>
              <c:layout>
                <c:manualLayout>
                  <c:x val="-3.0526992949410737E-2"/>
                  <c:y val="-3.394428873015788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894-4EDC-881D-F92C256C250B}"/>
                </c:ext>
              </c:extLst>
            </c:dLbl>
            <c:dLbl>
              <c:idx val="6"/>
              <c:layout>
                <c:manualLayout>
                  <c:x val="-3.216097987751531E-2"/>
                  <c:y val="2.90186558709081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894-4EDC-881D-F92C256C250B}"/>
                </c:ext>
              </c:extLst>
            </c:dLbl>
            <c:dLbl>
              <c:idx val="10"/>
              <c:layout>
                <c:manualLayout>
                  <c:x val="-2.0723071380783286E-2"/>
                  <c:y val="-4.135169397734212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894-4EDC-881D-F92C256C250B}"/>
                </c:ext>
              </c:extLst>
            </c:dLbl>
            <c:dLbl>
              <c:idx val="11"/>
              <c:layout>
                <c:manualLayout>
                  <c:x val="-5.013483608666576E-2"/>
                  <c:y val="-3.394428873015785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894-4EDC-881D-F92C256C250B}"/>
                </c:ext>
              </c:extLst>
            </c:dLbl>
            <c:dLbl>
              <c:idx val="12"/>
              <c:layout>
                <c:manualLayout>
                  <c:x val="-3.0526992949410855E-2"/>
                  <c:y val="-3.024058610656569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E74-498C-BE1E-7184BAE33C07}"/>
                </c:ext>
              </c:extLst>
            </c:dLbl>
            <c:numFmt formatCode="??.0;\-??.0;;@" sourceLinked="0"/>
            <c:spPr>
              <a:noFill/>
              <a:ln>
                <a:solidFill>
                  <a:schemeClr val="bg1">
                    <a:lumMod val="75000"/>
                  </a:schemeClr>
                </a:solidFill>
              </a:ln>
              <a:effectLst>
                <a:outerShdw blurRad="127000" dist="12700" dir="16200000" rotWithShape="0">
                  <a:prstClr val="black">
                    <a:alpha val="40000"/>
                  </a:prstClr>
                </a:outerShdw>
              </a:effectLst>
            </c:spPr>
            <c:txPr>
              <a:bodyPr rot="0" spcFirstLastPara="1" vertOverflow="ellipsis" vert="horz" wrap="square" lIns="38100" tIns="19050" rIns="38100" bIns="19050" anchor="ctr" anchorCtr="0">
                <a:spAutoFit/>
              </a:bodyPr>
              <a:lstStyle/>
              <a:p>
                <a:pPr algn="ctr">
                  <a:defRPr lang="en-US" sz="900" b="1" i="0" u="none" strike="noStrike" kern="1200" baseline="0">
                    <a:solidFill>
                      <a:schemeClr val="tx1">
                        <a:lumMod val="50000"/>
                        <a:lumOff val="50000"/>
                      </a:schemeClr>
                    </a:solidFill>
                    <a:latin typeface="Arial Narrow" panose="020B0606020202030204" pitchFamily="34" charset="0"/>
                    <a:ea typeface="+mn-ea"/>
                    <a:cs typeface="+mn-cs"/>
                  </a:defRPr>
                </a:pPr>
                <a:endParaRPr lang="es-419"/>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Datos!$H$3:$H$15</c:f>
              <c:strCache>
                <c:ptCount val="13"/>
                <c:pt idx="0">
                  <c:v>IV-2021</c:v>
                </c:pt>
                <c:pt idx="1">
                  <c:v>I-2022</c:v>
                </c:pt>
                <c:pt idx="2">
                  <c:v>II-2022</c:v>
                </c:pt>
                <c:pt idx="3">
                  <c:v>III-2022</c:v>
                </c:pt>
                <c:pt idx="4">
                  <c:v>IV-2022</c:v>
                </c:pt>
                <c:pt idx="5">
                  <c:v>I-2023</c:v>
                </c:pt>
                <c:pt idx="6">
                  <c:v>II-2023</c:v>
                </c:pt>
                <c:pt idx="7">
                  <c:v>III-2023</c:v>
                </c:pt>
                <c:pt idx="8">
                  <c:v>IV-2023</c:v>
                </c:pt>
                <c:pt idx="9">
                  <c:v>I-2024</c:v>
                </c:pt>
                <c:pt idx="10">
                  <c:v>II-2024</c:v>
                </c:pt>
                <c:pt idx="11">
                  <c:v>lll-2024</c:v>
                </c:pt>
                <c:pt idx="12">
                  <c:v>IV-2024</c:v>
                </c:pt>
              </c:strCache>
            </c:strRef>
          </c:cat>
          <c:val>
            <c:numRef>
              <c:f>Datos!$J$3:$J$15</c:f>
              <c:numCache>
                <c:formatCode>0.0</c:formatCode>
                <c:ptCount val="13"/>
                <c:pt idx="0">
                  <c:v>43.599589999999999</c:v>
                </c:pt>
                <c:pt idx="1">
                  <c:v>40.557395999999997</c:v>
                </c:pt>
                <c:pt idx="2">
                  <c:v>38.847448999999997</c:v>
                </c:pt>
                <c:pt idx="3">
                  <c:v>39.213509999999999</c:v>
                </c:pt>
                <c:pt idx="4">
                  <c:v>39.603496999999997</c:v>
                </c:pt>
                <c:pt idx="5">
                  <c:v>38.670932000000001</c:v>
                </c:pt>
                <c:pt idx="6">
                  <c:v>36.340961999999998</c:v>
                </c:pt>
                <c:pt idx="7">
                  <c:v>35.934660000000001</c:v>
                </c:pt>
                <c:pt idx="8">
                  <c:v>35.647562000000001</c:v>
                </c:pt>
                <c:pt idx="9">
                  <c:v>34.289239999999999</c:v>
                </c:pt>
                <c:pt idx="10">
                  <c:v>33.443553790000003</c:v>
                </c:pt>
                <c:pt idx="11">
                  <c:v>33.39102415</c:v>
                </c:pt>
                <c:pt idx="12">
                  <c:v>32.060510620000002</c:v>
                </c:pt>
              </c:numCache>
            </c:numRef>
          </c:val>
          <c:smooth val="0"/>
          <c:extLst>
            <c:ext xmlns:c16="http://schemas.microsoft.com/office/drawing/2014/chart" uri="{C3380CC4-5D6E-409C-BE32-E72D297353CC}">
              <c16:uniqueId val="{00000000-FF3E-4252-9F9F-FF423711E0D2}"/>
            </c:ext>
          </c:extLst>
        </c:ser>
        <c:ser>
          <c:idx val="1"/>
          <c:order val="2"/>
          <c:tx>
            <c:strRef>
              <c:f>Datos!$K$2</c:f>
              <c:strCache>
                <c:ptCount val="1"/>
                <c:pt idx="0">
                  <c:v>Campeche 
Salarios nominales</c:v>
                </c:pt>
              </c:strCache>
            </c:strRef>
          </c:tx>
          <c:spPr>
            <a:ln w="28575" cap="rnd">
              <a:solidFill>
                <a:schemeClr val="accent2"/>
              </a:solidFill>
              <a:round/>
            </a:ln>
            <a:effectLst/>
          </c:spPr>
          <c:marker>
            <c:symbol val="circle"/>
            <c:size val="7"/>
            <c:spPr>
              <a:solidFill>
                <a:schemeClr val="bg1"/>
              </a:solidFill>
              <a:ln w="9525">
                <a:solidFill>
                  <a:schemeClr val="accent2">
                    <a:lumMod val="75000"/>
                  </a:schemeClr>
                </a:solidFill>
              </a:ln>
              <a:effectLst/>
            </c:spPr>
          </c:marker>
          <c:dLbls>
            <c:dLbl>
              <c:idx val="2"/>
              <c:layout>
                <c:manualLayout>
                  <c:x val="-2.2357058308887859E-2"/>
                  <c:y val="3.27223584945002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894-4EDC-881D-F92C256C250B}"/>
                </c:ext>
              </c:extLst>
            </c:dLbl>
            <c:dLbl>
              <c:idx val="3"/>
              <c:layout>
                <c:manualLayout>
                  <c:x val="-2.8893006021306161E-2"/>
                  <c:y val="2.90186558709081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894-4EDC-881D-F92C256C250B}"/>
                </c:ext>
              </c:extLst>
            </c:dLbl>
            <c:dLbl>
              <c:idx val="4"/>
              <c:layout>
                <c:manualLayout>
                  <c:x val="-3.0526992949410737E-2"/>
                  <c:y val="2.901865587090817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894-4EDC-881D-F92C256C250B}"/>
                </c:ext>
              </c:extLst>
            </c:dLbl>
            <c:dLbl>
              <c:idx val="5"/>
              <c:layout>
                <c:manualLayout>
                  <c:x val="-2.8893006021306161E-2"/>
                  <c:y val="-4.135169397734209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894-4EDC-881D-F92C256C250B}"/>
                </c:ext>
              </c:extLst>
            </c:dLbl>
            <c:dLbl>
              <c:idx val="6"/>
              <c:layout>
                <c:manualLayout>
                  <c:x val="-2.8893006021306161E-2"/>
                  <c:y val="-3.76479913537500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894-4EDC-881D-F92C256C250B}"/>
                </c:ext>
              </c:extLst>
            </c:dLbl>
            <c:dLbl>
              <c:idx val="7"/>
              <c:layout>
                <c:manualLayout>
                  <c:x val="-2.8893006021306161E-2"/>
                  <c:y val="2.90186558709081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894-4EDC-881D-F92C256C250B}"/>
                </c:ext>
              </c:extLst>
            </c:dLbl>
            <c:dLbl>
              <c:idx val="8"/>
              <c:layout>
                <c:manualLayout>
                  <c:x val="-3.2160979877515428E-2"/>
                  <c:y val="3.272235849450029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894-4EDC-881D-F92C256C250B}"/>
                </c:ext>
              </c:extLst>
            </c:dLbl>
            <c:dLbl>
              <c:idx val="9"/>
              <c:layout>
                <c:manualLayout>
                  <c:x val="-4.1964901446142761E-2"/>
                  <c:y val="3.272235849450029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894-4EDC-881D-F92C256C250B}"/>
                </c:ext>
              </c:extLst>
            </c:dLbl>
            <c:dLbl>
              <c:idx val="10"/>
              <c:layout>
                <c:manualLayout>
                  <c:x val="-9.3108358451698108E-3"/>
                  <c:y val="-3.393250290362755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894-4EDC-881D-F92C256C250B}"/>
                </c:ext>
              </c:extLst>
            </c:dLbl>
            <c:dLbl>
              <c:idx val="11"/>
              <c:layout>
                <c:manualLayout>
                  <c:x val="-2.7568165993182184E-3"/>
                  <c:y val="2.53061636199956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5894-4EDC-881D-F92C256C250B}"/>
                </c:ext>
              </c:extLst>
            </c:dLbl>
            <c:dLbl>
              <c:idx val="12"/>
              <c:layout>
                <c:manualLayout>
                  <c:x val="-2.7492151716331974E-3"/>
                  <c:y val="-2.65368834829736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E74-498C-BE1E-7184BAE33C07}"/>
                </c:ext>
              </c:extLst>
            </c:dLbl>
            <c:numFmt formatCode="??.0;\-??.0;;@" sourceLinked="0"/>
            <c:spPr>
              <a:noFill/>
              <a:ln>
                <a:solidFill>
                  <a:schemeClr val="bg1">
                    <a:lumMod val="75000"/>
                  </a:schemeClr>
                </a:solidFill>
              </a:ln>
              <a:effectLst>
                <a:outerShdw blurRad="127000" dist="12700" dir="16200000" rotWithShape="0">
                  <a:prstClr val="black">
                    <a:alpha val="40000"/>
                  </a:prstClr>
                </a:outerShdw>
              </a:effectLst>
            </c:spPr>
            <c:txPr>
              <a:bodyPr rot="0" spcFirstLastPara="1" vertOverflow="ellipsis" vert="horz" wrap="square" lIns="38100" tIns="19050" rIns="38100" bIns="19050" anchor="ctr" anchorCtr="0">
                <a:spAutoFit/>
              </a:bodyPr>
              <a:lstStyle/>
              <a:p>
                <a:pPr algn="ctr">
                  <a:defRPr lang="en-US" sz="900" b="1" i="0" u="none" strike="noStrike" kern="1200" baseline="0">
                    <a:solidFill>
                      <a:schemeClr val="accent2"/>
                    </a:solidFill>
                    <a:latin typeface="Arial Narrow" panose="020B0606020202030204" pitchFamily="34" charset="0"/>
                    <a:ea typeface="+mn-ea"/>
                    <a:cs typeface="+mn-cs"/>
                  </a:defRPr>
                </a:pPr>
                <a:endParaRPr lang="es-419"/>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Datos!$H$3:$H$15</c:f>
              <c:strCache>
                <c:ptCount val="13"/>
                <c:pt idx="0">
                  <c:v>IV-2021</c:v>
                </c:pt>
                <c:pt idx="1">
                  <c:v>I-2022</c:v>
                </c:pt>
                <c:pt idx="2">
                  <c:v>II-2022</c:v>
                </c:pt>
                <c:pt idx="3">
                  <c:v>III-2022</c:v>
                </c:pt>
                <c:pt idx="4">
                  <c:v>IV-2022</c:v>
                </c:pt>
                <c:pt idx="5">
                  <c:v>I-2023</c:v>
                </c:pt>
                <c:pt idx="6">
                  <c:v>II-2023</c:v>
                </c:pt>
                <c:pt idx="7">
                  <c:v>III-2023</c:v>
                </c:pt>
                <c:pt idx="8">
                  <c:v>IV-2023</c:v>
                </c:pt>
                <c:pt idx="9">
                  <c:v>I-2024</c:v>
                </c:pt>
                <c:pt idx="10">
                  <c:v>II-2024</c:v>
                </c:pt>
                <c:pt idx="11">
                  <c:v>lll-2024</c:v>
                </c:pt>
                <c:pt idx="12">
                  <c:v>IV-2024</c:v>
                </c:pt>
              </c:strCache>
            </c:strRef>
          </c:cat>
          <c:val>
            <c:numRef>
              <c:f>Datos!$K$3:$K$15</c:f>
              <c:numCache>
                <c:formatCode>0.0</c:formatCode>
                <c:ptCount val="13"/>
                <c:pt idx="0">
                  <c:v>28.7</c:v>
                </c:pt>
                <c:pt idx="1">
                  <c:v>37.9</c:v>
                </c:pt>
                <c:pt idx="2">
                  <c:v>35.799999999999997</c:v>
                </c:pt>
                <c:pt idx="3">
                  <c:v>37.1</c:v>
                </c:pt>
                <c:pt idx="4">
                  <c:v>34.299999999999997</c:v>
                </c:pt>
                <c:pt idx="5">
                  <c:v>40.200000000000003</c:v>
                </c:pt>
                <c:pt idx="6">
                  <c:v>36.5</c:v>
                </c:pt>
                <c:pt idx="7">
                  <c:v>36.299999999999997</c:v>
                </c:pt>
                <c:pt idx="8">
                  <c:v>34.700000000000003</c:v>
                </c:pt>
                <c:pt idx="9">
                  <c:v>40.200000000000003</c:v>
                </c:pt>
                <c:pt idx="10">
                  <c:v>37.5</c:v>
                </c:pt>
                <c:pt idx="11">
                  <c:v>38.200000000000003</c:v>
                </c:pt>
                <c:pt idx="12">
                  <c:v>35.477200000000003</c:v>
                </c:pt>
              </c:numCache>
            </c:numRef>
          </c:val>
          <c:smooth val="0"/>
          <c:extLst>
            <c:ext xmlns:c16="http://schemas.microsoft.com/office/drawing/2014/chart" uri="{C3380CC4-5D6E-409C-BE32-E72D297353CC}">
              <c16:uniqueId val="{00000000-4099-4071-9ABC-CD9740BA8E56}"/>
            </c:ext>
          </c:extLst>
        </c:ser>
        <c:ser>
          <c:idx val="3"/>
          <c:order val="3"/>
          <c:tx>
            <c:strRef>
              <c:f>Datos!$L$2</c:f>
              <c:strCache>
                <c:ptCount val="1"/>
                <c:pt idx="0">
                  <c:v>Campeche
 Salario equivalente base Enero 2023</c:v>
                </c:pt>
              </c:strCache>
            </c:strRef>
          </c:tx>
          <c:spPr>
            <a:ln w="28575" cap="rnd">
              <a:solidFill>
                <a:srgbClr val="63B7EC"/>
              </a:solidFill>
              <a:round/>
            </a:ln>
            <a:effectLst/>
          </c:spPr>
          <c:marker>
            <c:symbol val="circle"/>
            <c:size val="7"/>
            <c:spPr>
              <a:solidFill>
                <a:schemeClr val="bg1"/>
              </a:solidFill>
              <a:ln w="9525">
                <a:solidFill>
                  <a:srgbClr val="63B7EC"/>
                </a:solidFill>
              </a:ln>
              <a:effectLst/>
            </c:spPr>
          </c:marker>
          <c:dLbls>
            <c:dLbl>
              <c:idx val="10"/>
              <c:layout>
                <c:manualLayout>
                  <c:x val="-5.0175532891435899E-2"/>
                  <c:y val="-3.76710691413192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894-4EDC-881D-F92C256C250B}"/>
                </c:ext>
              </c:extLst>
            </c:dLbl>
            <c:dLbl>
              <c:idx val="11"/>
              <c:layout>
                <c:manualLayout>
                  <c:x val="-2.7334388771262021E-2"/>
                  <c:y val="-3.76349195613540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894-4EDC-881D-F92C256C250B}"/>
                </c:ext>
              </c:extLst>
            </c:dLbl>
            <c:numFmt formatCode="??.0;\-??.0;;@" sourceLinked="0"/>
            <c:spPr>
              <a:solidFill>
                <a:schemeClr val="bg1"/>
              </a:solidFill>
              <a:ln>
                <a:gradFill>
                  <a:gsLst>
                    <a:gs pos="0">
                      <a:srgbClr val="92D050"/>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effectLst>
                <a:outerShdw blurRad="127000" dist="12700" dir="16200000" sx="95000" sy="95000" rotWithShape="0">
                  <a:prstClr val="black">
                    <a:alpha val="40000"/>
                  </a:prstClr>
                </a:outerShdw>
              </a:effectLst>
            </c:spPr>
            <c:txPr>
              <a:bodyPr rot="0" spcFirstLastPara="1" vertOverflow="ellipsis" vert="horz" wrap="square" lIns="38100" tIns="19050" rIns="38100" bIns="19050" anchor="ctr" anchorCtr="1">
                <a:spAutoFit/>
              </a:bodyPr>
              <a:lstStyle/>
              <a:p>
                <a:pPr>
                  <a:defRPr sz="900" b="1" i="0" u="none" strike="noStrike" kern="1200" baseline="0">
                    <a:solidFill>
                      <a:srgbClr val="2099E4"/>
                    </a:solidFill>
                    <a:latin typeface="Arial Narrow" panose="020B0606020202030204" pitchFamily="34" charset="0"/>
                    <a:ea typeface="+mn-ea"/>
                    <a:cs typeface="+mn-cs"/>
                  </a:defRPr>
                </a:pPr>
                <a:endParaRPr lang="es-419"/>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Datos!$H$3:$H$15</c:f>
              <c:strCache>
                <c:ptCount val="13"/>
                <c:pt idx="0">
                  <c:v>IV-2021</c:v>
                </c:pt>
                <c:pt idx="1">
                  <c:v>I-2022</c:v>
                </c:pt>
                <c:pt idx="2">
                  <c:v>II-2022</c:v>
                </c:pt>
                <c:pt idx="3">
                  <c:v>III-2022</c:v>
                </c:pt>
                <c:pt idx="4">
                  <c:v>IV-2022</c:v>
                </c:pt>
                <c:pt idx="5">
                  <c:v>I-2023</c:v>
                </c:pt>
                <c:pt idx="6">
                  <c:v>II-2023</c:v>
                </c:pt>
                <c:pt idx="7">
                  <c:v>III-2023</c:v>
                </c:pt>
                <c:pt idx="8">
                  <c:v>IV-2023</c:v>
                </c:pt>
                <c:pt idx="9">
                  <c:v>I-2024</c:v>
                </c:pt>
                <c:pt idx="10">
                  <c:v>II-2024</c:v>
                </c:pt>
                <c:pt idx="11">
                  <c:v>lll-2024</c:v>
                </c:pt>
                <c:pt idx="12">
                  <c:v>IV-2024</c:v>
                </c:pt>
              </c:strCache>
            </c:strRef>
          </c:cat>
          <c:val>
            <c:numRef>
              <c:f>Datos!$L$3:$L$15</c:f>
              <c:numCache>
                <c:formatCode>0.0</c:formatCode>
                <c:ptCount val="13"/>
                <c:pt idx="0">
                  <c:v>46.473759000000001</c:v>
                </c:pt>
                <c:pt idx="1">
                  <c:v>46.637850999999998</c:v>
                </c:pt>
                <c:pt idx="2">
                  <c:v>44.351447</c:v>
                </c:pt>
                <c:pt idx="3">
                  <c:v>45.197155000000002</c:v>
                </c:pt>
                <c:pt idx="4">
                  <c:v>44.707231</c:v>
                </c:pt>
                <c:pt idx="5">
                  <c:v>45.164161</c:v>
                </c:pt>
                <c:pt idx="6">
                  <c:v>41.78537</c:v>
                </c:pt>
                <c:pt idx="7">
                  <c:v>42.594732999999998</c:v>
                </c:pt>
                <c:pt idx="8">
                  <c:v>41.628736000000004</c:v>
                </c:pt>
                <c:pt idx="9">
                  <c:v>40.234569999999998</c:v>
                </c:pt>
                <c:pt idx="10">
                  <c:v>38.256425649999997</c:v>
                </c:pt>
                <c:pt idx="11">
                  <c:v>40.33400554</c:v>
                </c:pt>
                <c:pt idx="12">
                  <c:v>37.119210359999997</c:v>
                </c:pt>
              </c:numCache>
            </c:numRef>
          </c:val>
          <c:smooth val="0"/>
          <c:extLst>
            <c:ext xmlns:c16="http://schemas.microsoft.com/office/drawing/2014/chart" uri="{C3380CC4-5D6E-409C-BE32-E72D297353CC}">
              <c16:uniqueId val="{00000001-4099-4071-9ABC-CD9740BA8E56}"/>
            </c:ext>
          </c:extLst>
        </c:ser>
        <c:dLbls>
          <c:showLegendKey val="0"/>
          <c:showVal val="0"/>
          <c:showCatName val="0"/>
          <c:showSerName val="0"/>
          <c:showPercent val="0"/>
          <c:showBubbleSize val="0"/>
        </c:dLbls>
        <c:marker val="1"/>
        <c:smooth val="0"/>
        <c:axId val="393426976"/>
        <c:axId val="393427368"/>
      </c:lineChart>
      <c:catAx>
        <c:axId val="393426976"/>
        <c:scaling>
          <c:orientation val="minMax"/>
        </c:scaling>
        <c:delete val="0"/>
        <c:axPos val="b"/>
        <c:numFmt formatCode="m/d/yyyy" sourceLinked="0"/>
        <c:majorTickMark val="out"/>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es-419"/>
          </a:p>
        </c:txPr>
        <c:crossAx val="393427368"/>
        <c:crosses val="autoZero"/>
        <c:auto val="1"/>
        <c:lblAlgn val="ctr"/>
        <c:lblOffset val="100"/>
        <c:noMultiLvlLbl val="1"/>
      </c:catAx>
      <c:valAx>
        <c:axId val="393427368"/>
        <c:scaling>
          <c:orientation val="minMax"/>
        </c:scaling>
        <c:delete val="1"/>
        <c:axPos val="l"/>
        <c:numFmt formatCode="_(* #,##0_);_(* \(#,##0\);_(* &quot;-&quot;_);_(@_)" sourceLinked="0"/>
        <c:majorTickMark val="none"/>
        <c:minorTickMark val="none"/>
        <c:tickLblPos val="nextTo"/>
        <c:crossAx val="393426976"/>
        <c:crosses val="autoZero"/>
        <c:crossBetween val="between"/>
      </c:valAx>
      <c:spPr>
        <a:noFill/>
        <a:ln>
          <a:noFill/>
        </a:ln>
        <a:effectLst/>
      </c:spPr>
    </c:plotArea>
    <c:legend>
      <c:legendPos val="b"/>
      <c:layout>
        <c:manualLayout>
          <c:xMode val="edge"/>
          <c:yMode val="edge"/>
          <c:x val="8.27904334643958E-3"/>
          <c:y val="0.880828847818942"/>
          <c:w val="0.97996516406765988"/>
          <c:h val="9.6948936439505265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s-419"/>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419"/>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Scroll" dx="22" fmlaLink="Datos!$G$3" horiz="1" max="67" min="1" page="12" val="67"/>
</file>

<file path=xl/ctrlProps/ctrlProp2.xml><?xml version="1.0" encoding="utf-8"?>
<formControlPr xmlns="http://schemas.microsoft.com/office/spreadsheetml/2009/9/main" objectType="CheckBox" checked="Checked" fmlaLink="Datos!$O$4" lockText="1" noThreeD="1"/>
</file>

<file path=xl/ctrlProps/ctrlProp3.xml><?xml version="1.0" encoding="utf-8"?>
<formControlPr xmlns="http://schemas.microsoft.com/office/spreadsheetml/2009/9/main" objectType="CheckBox" checked="Checked" fmlaLink="Datos!$O$3" lockText="1" noThreeD="1"/>
</file>

<file path=xl/ctrlProps/ctrlProp4.xml><?xml version="1.0" encoding="utf-8"?>
<formControlPr xmlns="http://schemas.microsoft.com/office/spreadsheetml/2009/9/main" objectType="CheckBox" checked="Checked" fmlaLink="Datos!$O$5" lockText="1" noThreeD="1"/>
</file>

<file path=xl/ctrlProps/ctrlProp5.xml><?xml version="1.0" encoding="utf-8"?>
<formControlPr xmlns="http://schemas.microsoft.com/office/spreadsheetml/2009/9/main" objectType="CheckBox" checked="Checked" fmlaLink="Datos!$O$6" lockText="1" noThreeD="1"/>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161924</xdr:colOff>
      <xdr:row>3</xdr:row>
      <xdr:rowOff>76199</xdr:rowOff>
    </xdr:from>
    <xdr:to>
      <xdr:col>9</xdr:col>
      <xdr:colOff>733424</xdr:colOff>
      <xdr:row>22</xdr:row>
      <xdr:rowOff>0</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0</xdr:col>
          <xdr:colOff>161925</xdr:colOff>
          <xdr:row>22</xdr:row>
          <xdr:rowOff>28575</xdr:rowOff>
        </xdr:from>
        <xdr:to>
          <xdr:col>9</xdr:col>
          <xdr:colOff>733425</xdr:colOff>
          <xdr:row>23</xdr:row>
          <xdr:rowOff>0</xdr:rowOff>
        </xdr:to>
        <xdr:sp macro="" textlink="">
          <xdr:nvSpPr>
            <xdr:cNvPr id="2049" name="Scroll Bar 1" descr="Barra de desplazamiento"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4</xdr:row>
          <xdr:rowOff>0</xdr:rowOff>
        </xdr:from>
        <xdr:to>
          <xdr:col>4</xdr:col>
          <xdr:colOff>790575</xdr:colOff>
          <xdr:row>5</xdr:row>
          <xdr:rowOff>104775</xdr:rowOff>
        </xdr:to>
        <xdr:sp macro="" textlink="">
          <xdr:nvSpPr>
            <xdr:cNvPr id="2052" name="Check Box 4" descr="EUM Salario equivalente baee enero 2023"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419" sz="800" b="0" i="0" u="none" strike="noStrike" baseline="0">
                  <a:solidFill>
                    <a:srgbClr val="000000"/>
                  </a:solidFill>
                  <a:latin typeface="Segoe UI"/>
                  <a:cs typeface="Segoe UI"/>
                </a:rPr>
                <a:t>EUM Salario equivalente base enero 2023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xdr:row>
          <xdr:rowOff>0</xdr:rowOff>
        </xdr:from>
        <xdr:to>
          <xdr:col>2</xdr:col>
          <xdr:colOff>285750</xdr:colOff>
          <xdr:row>5</xdr:row>
          <xdr:rowOff>104775</xdr:rowOff>
        </xdr:to>
        <xdr:sp macro="" textlink="">
          <xdr:nvSpPr>
            <xdr:cNvPr id="2053" name="Check Box 5" descr="EUM Salarios nominales"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419" sz="800" b="0" i="0" u="none" strike="noStrike" baseline="0">
                  <a:solidFill>
                    <a:srgbClr val="000000"/>
                  </a:solidFill>
                  <a:latin typeface="Segoe UI"/>
                  <a:cs typeface="Segoe UI"/>
                </a:rPr>
                <a:t>EUM Salarios nominales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xdr:row>
          <xdr:rowOff>0</xdr:rowOff>
        </xdr:from>
        <xdr:to>
          <xdr:col>6</xdr:col>
          <xdr:colOff>790575</xdr:colOff>
          <xdr:row>5</xdr:row>
          <xdr:rowOff>104775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419" sz="800" b="0" i="0" u="none" strike="noStrike" baseline="0">
                  <a:solidFill>
                    <a:srgbClr val="000000"/>
                  </a:solidFill>
                  <a:latin typeface="Segoe UI"/>
                  <a:cs typeface="Segoe UI"/>
                </a:rPr>
                <a:t>Campeche Salarios nominales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xdr:row>
          <xdr:rowOff>0</xdr:rowOff>
        </xdr:from>
        <xdr:to>
          <xdr:col>9</xdr:col>
          <xdr:colOff>695325</xdr:colOff>
          <xdr:row>5</xdr:row>
          <xdr:rowOff>104775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419" sz="800" b="0" i="0" u="none" strike="noStrike" baseline="0">
                  <a:solidFill>
                    <a:srgbClr val="000000"/>
                  </a:solidFill>
                  <a:latin typeface="Segoe UI"/>
                  <a:cs typeface="Segoe UI"/>
                </a:rPr>
                <a:t>Campeche Salario equivalente base enero 2023</a:t>
              </a:r>
            </a:p>
          </xdr:txBody>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ECB3FAB-91B6-4E77-8EEE-D71AA2622F35}" name="Tabla1" displayName="Tabla1" ref="B5:G84" totalsRowShown="0" headerRowDxfId="10" dataDxfId="8" headerRowBorderDxfId="9" tableBorderDxfId="7" totalsRowBorderDxfId="6" headerRowCellStyle="Normal 3 2">
  <autoFilter ref="B5:G84" xr:uid="{3ECB3FAB-91B6-4E77-8EEE-D71AA2622F35}"/>
  <tableColumns count="6">
    <tableColumn id="1" xr3:uid="{13116425-33AD-4CC2-89E3-3938F9F3E344}" name="Año" dataDxfId="5"/>
    <tableColumn id="2" xr3:uid="{D9F30BD4-21E6-4C1A-8B71-4597E27E60B7}" name="Trimestre" dataDxfId="4"/>
    <tableColumn id="3" xr3:uid="{E8DF0520-CF26-4597-9E3B-82D03C09F53A}" name="EUM _x000a_Salarios nominales" dataDxfId="3"/>
    <tableColumn id="6" xr3:uid="{ACFF032E-4955-446D-AF4B-0CAF51C9B801}" name="EUM _x000a_Salario equivalente base Enero 2023" dataDxfId="2"/>
    <tableColumn id="5" xr3:uid="{AB6EF934-2F1F-48F3-A9EE-E10043A589B7}" name="Campeche _x000a_Salarios nominales" dataDxfId="1"/>
    <tableColumn id="4" xr3:uid="{734B3F2C-C75D-4A58-A46C-5747067DF018}" name="Campeche_x000a_ Salario equivalente base Enero 2023" dataDxfId="0"/>
  </tableColumns>
  <tableStyleInfo name="TableStyleLight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printerSettings" Target="../printerSettings/printerSettings1.bin"/><Relationship Id="rId7" Type="http://schemas.openxmlformats.org/officeDocument/2006/relationships/ctrlProp" Target="../ctrlProps/ctrlProp2.xml"/><Relationship Id="rId2" Type="http://schemas.openxmlformats.org/officeDocument/2006/relationships/hyperlink" Target="https://www.inegi.org.mx/programas/enoe/15ymas/tabulados/infolaboral.html?pxq=BISE_BISE_O3vRvROl_240322084032_c655c48c-47e6-40fd-a45c-7fec5427251f" TargetMode="External"/><Relationship Id="rId1" Type="http://schemas.openxmlformats.org/officeDocument/2006/relationships/hyperlink" Target="https://www.inegi.org.mx/programas/enoe/15ymas/" TargetMode="External"/><Relationship Id="rId6" Type="http://schemas.openxmlformats.org/officeDocument/2006/relationships/ctrlProp" Target="../ctrlProps/ctrlProp1.xml"/><Relationship Id="rId5" Type="http://schemas.openxmlformats.org/officeDocument/2006/relationships/vmlDrawing" Target="../drawings/vmlDrawing1.vml"/><Relationship Id="rId10" Type="http://schemas.openxmlformats.org/officeDocument/2006/relationships/ctrlProp" Target="../ctrlProps/ctrlProp5.xml"/><Relationship Id="rId4" Type="http://schemas.openxmlformats.org/officeDocument/2006/relationships/drawing" Target="../drawings/drawing1.xml"/><Relationship Id="rId9"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inegi.org.mx/programas/enoe/15ymas/tabulados/infolaboral.html?pxq=BISE_BISE_O3vRvROl_240322084032_c655c48c-47e6-40fd-a45c-7fec5427251f" TargetMode="External"/><Relationship Id="rId1" Type="http://schemas.openxmlformats.org/officeDocument/2006/relationships/hyperlink" Target="https://www.inegi.org.mx/programas/enoe/15ymas/" TargetMode="Externa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inegi.org.mx/app/biblioteca/ficha.html?upc=702825006541" TargetMode="External"/><Relationship Id="rId1" Type="http://schemas.openxmlformats.org/officeDocument/2006/relationships/hyperlink" Target="https://www.inegi.org.mx/programas/enoe/15ymas/default.html"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M32"/>
  <sheetViews>
    <sheetView showGridLines="0" showRowColHeaders="0" tabSelected="1" zoomScaleNormal="100" workbookViewId="0"/>
  </sheetViews>
  <sheetFormatPr baseColWidth="10" defaultColWidth="0" defaultRowHeight="15" zeroHeight="1" x14ac:dyDescent="0.25"/>
  <cols>
    <col min="1" max="1" width="2.7109375" customWidth="1"/>
    <col min="2" max="2" width="16.28515625" customWidth="1"/>
    <col min="3" max="9" width="12.7109375" customWidth="1"/>
    <col min="10" max="10" width="11.7109375" customWidth="1"/>
    <col min="11" max="11" width="2.7109375" style="11" customWidth="1"/>
    <col min="12" max="12" width="1.7109375" style="11" hidden="1" customWidth="1"/>
    <col min="13" max="13" width="1.7109375" hidden="1" customWidth="1"/>
    <col min="14" max="16384" width="11.42578125" hidden="1"/>
  </cols>
  <sheetData>
    <row r="1" spans="1:12" ht="15" customHeight="1" x14ac:dyDescent="0.3">
      <c r="A1" s="5"/>
      <c r="B1" s="5"/>
      <c r="C1" s="5"/>
      <c r="D1" s="5"/>
      <c r="J1" s="21" t="s">
        <v>5</v>
      </c>
    </row>
    <row r="2" spans="1:12" s="6" customFormat="1" ht="15" customHeight="1" x14ac:dyDescent="0.3">
      <c r="B2" s="7" t="s">
        <v>16</v>
      </c>
      <c r="C2" s="8"/>
      <c r="D2" s="8"/>
      <c r="J2" s="22" t="s">
        <v>8</v>
      </c>
      <c r="K2" s="12"/>
      <c r="L2" s="12"/>
    </row>
    <row r="3" spans="1:12" s="6" customFormat="1" ht="15" customHeight="1" x14ac:dyDescent="0.3">
      <c r="B3" s="10" t="s">
        <v>29</v>
      </c>
      <c r="C3" s="9"/>
      <c r="D3" s="9"/>
      <c r="K3" s="12"/>
      <c r="L3" s="12"/>
    </row>
    <row r="4" spans="1:12" s="6" customFormat="1" ht="6" customHeight="1" x14ac:dyDescent="0.3">
      <c r="B4" s="10"/>
      <c r="C4" s="9"/>
      <c r="D4" s="9"/>
      <c r="K4" s="12"/>
      <c r="L4" s="12"/>
    </row>
    <row r="5" spans="1:12" ht="15" customHeight="1" x14ac:dyDescent="0.25">
      <c r="K5" s="11" t="s">
        <v>0</v>
      </c>
      <c r="L5" s="11">
        <v>9</v>
      </c>
    </row>
    <row r="6" spans="1:12" ht="15" customHeight="1" x14ac:dyDescent="0.25"/>
    <row r="7" spans="1:12" ht="15" customHeight="1" x14ac:dyDescent="0.25"/>
    <row r="8" spans="1:12" ht="15" customHeight="1" x14ac:dyDescent="0.25"/>
    <row r="9" spans="1:12" ht="15" customHeight="1" x14ac:dyDescent="0.25"/>
    <row r="10" spans="1:12" ht="15" customHeight="1" x14ac:dyDescent="0.25"/>
    <row r="11" spans="1:12" ht="15" customHeight="1" x14ac:dyDescent="0.25"/>
    <row r="12" spans="1:12" ht="15" customHeight="1" x14ac:dyDescent="0.25"/>
    <row r="13" spans="1:12" ht="15" customHeight="1" x14ac:dyDescent="0.25"/>
    <row r="14" spans="1:12" ht="15" customHeight="1" x14ac:dyDescent="0.25"/>
    <row r="15" spans="1:12" ht="15" customHeight="1" x14ac:dyDescent="0.25"/>
    <row r="16" spans="1:12" ht="15" customHeight="1" x14ac:dyDescent="0.25"/>
    <row r="17" spans="2:10" ht="15" customHeight="1" x14ac:dyDescent="0.25"/>
    <row r="18" spans="2:10" ht="15" customHeight="1" x14ac:dyDescent="0.25"/>
    <row r="19" spans="2:10" ht="15" customHeight="1" x14ac:dyDescent="0.25"/>
    <row r="20" spans="2:10" ht="15" customHeight="1" x14ac:dyDescent="0.25"/>
    <row r="21" spans="2:10" ht="15" customHeight="1" x14ac:dyDescent="0.25"/>
    <row r="22" spans="2:10" ht="15" customHeight="1" x14ac:dyDescent="0.25"/>
    <row r="23" spans="2:10" x14ac:dyDescent="0.25"/>
    <row r="24" spans="2:10" ht="12" customHeight="1" x14ac:dyDescent="0.25">
      <c r="B24" s="17"/>
      <c r="C24" s="17"/>
      <c r="D24" s="17"/>
      <c r="E24" s="17"/>
      <c r="F24" s="17"/>
      <c r="G24" s="17"/>
      <c r="H24" s="17"/>
      <c r="I24" s="17"/>
      <c r="J24" s="17"/>
    </row>
    <row r="25" spans="2:10" s="33" customFormat="1" ht="90" customHeight="1" x14ac:dyDescent="0.25">
      <c r="B25" s="55" t="s">
        <v>36</v>
      </c>
      <c r="C25" s="55"/>
      <c r="D25" s="55"/>
      <c r="E25" s="55"/>
      <c r="F25" s="55"/>
      <c r="G25" s="55"/>
      <c r="H25" s="55"/>
      <c r="I25" s="55"/>
      <c r="J25" s="55"/>
    </row>
    <row r="26" spans="2:10" s="35" customFormat="1" ht="12" customHeight="1" x14ac:dyDescent="0.25">
      <c r="B26" s="36" t="s">
        <v>30</v>
      </c>
      <c r="C26" s="36"/>
      <c r="D26" s="36"/>
      <c r="E26" s="36"/>
    </row>
    <row r="27" spans="2:10" s="35" customFormat="1" ht="12" customHeight="1" x14ac:dyDescent="0.25">
      <c r="B27" s="37" t="s">
        <v>35</v>
      </c>
      <c r="C27" s="37"/>
      <c r="D27" s="37"/>
      <c r="E27" s="37"/>
    </row>
    <row r="28" spans="2:10" s="35" customFormat="1" ht="12" customHeight="1" x14ac:dyDescent="0.25">
      <c r="B28" s="37" t="s">
        <v>15</v>
      </c>
      <c r="C28" s="37"/>
      <c r="D28" s="37"/>
      <c r="E28" s="37"/>
    </row>
    <row r="29" spans="2:10" s="35" customFormat="1" ht="12" customHeight="1" x14ac:dyDescent="0.25">
      <c r="B29" s="39" t="s">
        <v>37</v>
      </c>
      <c r="C29" s="38"/>
      <c r="D29" s="38"/>
      <c r="E29" s="38"/>
    </row>
    <row r="30" spans="2:10" s="35" customFormat="1" ht="12" customHeight="1" x14ac:dyDescent="0.25">
      <c r="B30" s="39" t="s">
        <v>33</v>
      </c>
      <c r="C30" s="38"/>
      <c r="D30" s="38"/>
      <c r="E30" s="38"/>
    </row>
    <row r="31" spans="2:10" s="35" customFormat="1" ht="12" customHeight="1" x14ac:dyDescent="0.25">
      <c r="B31" s="38" t="s">
        <v>19</v>
      </c>
      <c r="C31" s="38" t="s">
        <v>38</v>
      </c>
      <c r="D31" s="38"/>
      <c r="E31" s="38"/>
    </row>
    <row r="32" spans="2:10" ht="15" customHeight="1" x14ac:dyDescent="0.25"/>
  </sheetData>
  <mergeCells count="1">
    <mergeCell ref="B25:J25"/>
  </mergeCells>
  <dataValidations disablePrompts="1" count="1">
    <dataValidation type="whole" allowBlank="1" showInputMessage="1" showErrorMessage="1" sqref="L5" xr:uid="{00000000-0002-0000-0000-000000000000}">
      <formula1>1</formula1>
      <formula2>166</formula2>
    </dataValidation>
  </dataValidations>
  <hyperlinks>
    <hyperlink ref="J1" location="Cuadro!A1" display="Ver cuadro" xr:uid="{00000000-0004-0000-0000-000000000000}"/>
    <hyperlink ref="J2" location="glosario!A1" display="Ir al glosario" xr:uid="{00000000-0004-0000-0000-000001000000}"/>
    <hyperlink ref="B30" r:id="rId1" location="tabulados" xr:uid="{579DE9E6-4D68-44D5-AE1D-C7881533FC97}"/>
    <hyperlink ref="B29" r:id="rId2" xr:uid="{EF15193E-B51C-4E07-A323-EC8BA2DA4B37}"/>
  </hyperlinks>
  <printOptions horizontalCentered="1"/>
  <pageMargins left="0.23622047244094491" right="0.23622047244094491" top="0.74803149606299213" bottom="0.74803149606299213" header="0.31496062992125984" footer="0.31496062992125984"/>
  <pageSetup scale="95" orientation="portrait" horizontalDpi="1200" verticalDpi="1200" r:id="rId3"/>
  <drawing r:id="rId4"/>
  <legacyDrawing r:id="rId5"/>
  <mc:AlternateContent xmlns:mc="http://schemas.openxmlformats.org/markup-compatibility/2006">
    <mc:Choice Requires="x14">
      <controls>
        <mc:AlternateContent xmlns:mc="http://schemas.openxmlformats.org/markup-compatibility/2006">
          <mc:Choice Requires="x14">
            <control shapeId="2049" r:id="rId6" name="Scroll Bar 1">
              <controlPr defaultSize="0" autoPict="0" altText="Barra de desplazamiento">
                <anchor moveWithCells="1">
                  <from>
                    <xdr:col>0</xdr:col>
                    <xdr:colOff>161925</xdr:colOff>
                    <xdr:row>22</xdr:row>
                    <xdr:rowOff>28575</xdr:rowOff>
                  </from>
                  <to>
                    <xdr:col>9</xdr:col>
                    <xdr:colOff>733425</xdr:colOff>
                    <xdr:row>23</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ltText="EUM Salario equivalente baee enero 2023">
                <anchor moveWithCells="1">
                  <from>
                    <xdr:col>2</xdr:col>
                    <xdr:colOff>400050</xdr:colOff>
                    <xdr:row>4</xdr:row>
                    <xdr:rowOff>0</xdr:rowOff>
                  </from>
                  <to>
                    <xdr:col>4</xdr:col>
                    <xdr:colOff>790575</xdr:colOff>
                    <xdr:row>5</xdr:row>
                    <xdr:rowOff>104775</xdr:rowOff>
                  </to>
                </anchor>
              </controlPr>
            </control>
          </mc:Choice>
        </mc:AlternateContent>
        <mc:AlternateContent xmlns:mc="http://schemas.openxmlformats.org/markup-compatibility/2006">
          <mc:Choice Requires="x14">
            <control shapeId="2053" r:id="rId8" name="Check Box 5">
              <controlPr defaultSize="0" autoFill="0" autoLine="0" autoPict="0" altText="EUM Salarios nominales">
                <anchor moveWithCells="1">
                  <from>
                    <xdr:col>1</xdr:col>
                    <xdr:colOff>76200</xdr:colOff>
                    <xdr:row>4</xdr:row>
                    <xdr:rowOff>0</xdr:rowOff>
                  </from>
                  <to>
                    <xdr:col>2</xdr:col>
                    <xdr:colOff>285750</xdr:colOff>
                    <xdr:row>5</xdr:row>
                    <xdr:rowOff>104775</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5</xdr:col>
                    <xdr:colOff>57150</xdr:colOff>
                    <xdr:row>4</xdr:row>
                    <xdr:rowOff>0</xdr:rowOff>
                  </from>
                  <to>
                    <xdr:col>6</xdr:col>
                    <xdr:colOff>790575</xdr:colOff>
                    <xdr:row>5</xdr:row>
                    <xdr:rowOff>104775</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7</xdr:col>
                    <xdr:colOff>47625</xdr:colOff>
                    <xdr:row>4</xdr:row>
                    <xdr:rowOff>0</xdr:rowOff>
                  </from>
                  <to>
                    <xdr:col>9</xdr:col>
                    <xdr:colOff>695325</xdr:colOff>
                    <xdr:row>5</xdr:row>
                    <xdr:rowOff>104775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A1:I94"/>
  <sheetViews>
    <sheetView showGridLines="0" showRowColHeaders="0" workbookViewId="0"/>
  </sheetViews>
  <sheetFormatPr baseColWidth="10" defaultColWidth="0" defaultRowHeight="16.5" zeroHeight="1" x14ac:dyDescent="0.3"/>
  <cols>
    <col min="1" max="1" width="2.7109375" customWidth="1"/>
    <col min="2" max="2" width="16.28515625" style="6" customWidth="1"/>
    <col min="3" max="3" width="15.7109375" style="6" customWidth="1"/>
    <col min="4" max="4" width="20.7109375" style="6" customWidth="1"/>
    <col min="5" max="5" width="35.7109375" style="6" customWidth="1"/>
    <col min="6" max="6" width="20.7109375" style="6" customWidth="1"/>
    <col min="7" max="7" width="35.7109375" style="6" customWidth="1"/>
    <col min="8" max="8" width="2.7109375" customWidth="1"/>
    <col min="9" max="9" width="0" hidden="1" customWidth="1"/>
    <col min="10" max="16384" width="11.42578125" hidden="1"/>
  </cols>
  <sheetData>
    <row r="1" spans="2:7" ht="15" customHeight="1" x14ac:dyDescent="0.3">
      <c r="G1" s="20" t="s">
        <v>6</v>
      </c>
    </row>
    <row r="2" spans="2:7" ht="15" customHeight="1" x14ac:dyDescent="0.25">
      <c r="B2" s="7" t="s">
        <v>16</v>
      </c>
      <c r="C2" s="16"/>
      <c r="D2" s="8"/>
      <c r="E2" s="8"/>
      <c r="F2" s="8"/>
      <c r="G2" s="8"/>
    </row>
    <row r="3" spans="2:7" ht="15" customHeight="1" x14ac:dyDescent="0.25">
      <c r="B3" s="10" t="s">
        <v>29</v>
      </c>
      <c r="C3" s="18"/>
      <c r="D3" s="9"/>
      <c r="E3" s="9"/>
      <c r="F3" s="9"/>
      <c r="G3" s="9"/>
    </row>
    <row r="4" spans="2:7" ht="6" customHeight="1" x14ac:dyDescent="0.25">
      <c r="B4" s="9"/>
      <c r="C4" s="9"/>
      <c r="D4" s="9"/>
      <c r="E4" s="9"/>
      <c r="F4" s="9"/>
      <c r="G4" s="9"/>
    </row>
    <row r="5" spans="2:7" ht="32.25" customHeight="1" x14ac:dyDescent="0.3">
      <c r="B5" s="44" t="s">
        <v>3</v>
      </c>
      <c r="C5" s="45" t="s">
        <v>9</v>
      </c>
      <c r="D5" s="49" t="s">
        <v>22</v>
      </c>
      <c r="E5" s="48" t="s">
        <v>21</v>
      </c>
      <c r="F5" s="48" t="s">
        <v>23</v>
      </c>
      <c r="G5" s="48" t="s">
        <v>20</v>
      </c>
    </row>
    <row r="6" spans="2:7" ht="15.95" customHeight="1" x14ac:dyDescent="0.3">
      <c r="B6" s="46">
        <v>2005</v>
      </c>
      <c r="C6" s="47" t="s">
        <v>10</v>
      </c>
      <c r="D6" s="26">
        <v>15.1</v>
      </c>
      <c r="E6" s="26"/>
      <c r="F6" s="26">
        <v>19.8</v>
      </c>
      <c r="G6" s="26"/>
    </row>
    <row r="7" spans="2:7" ht="15.95" customHeight="1" x14ac:dyDescent="0.3">
      <c r="B7" s="46">
        <v>2005</v>
      </c>
      <c r="C7" s="47" t="s">
        <v>11</v>
      </c>
      <c r="D7" s="26">
        <v>14.7</v>
      </c>
      <c r="E7" s="26"/>
      <c r="F7" s="26">
        <v>23</v>
      </c>
      <c r="G7" s="26"/>
    </row>
    <row r="8" spans="2:7" ht="15.95" customHeight="1" x14ac:dyDescent="0.3">
      <c r="B8" s="46">
        <v>2005</v>
      </c>
      <c r="C8" s="47" t="s">
        <v>12</v>
      </c>
      <c r="D8" s="26">
        <v>14.1</v>
      </c>
      <c r="E8" s="26"/>
      <c r="F8" s="26">
        <v>22.7</v>
      </c>
      <c r="G8" s="26"/>
    </row>
    <row r="9" spans="2:7" ht="15.95" customHeight="1" x14ac:dyDescent="0.3">
      <c r="B9" s="46">
        <v>2005</v>
      </c>
      <c r="C9" s="47" t="s">
        <v>13</v>
      </c>
      <c r="D9" s="26">
        <v>13.3</v>
      </c>
      <c r="E9" s="26"/>
      <c r="F9" s="26">
        <v>19.2</v>
      </c>
      <c r="G9" s="26"/>
    </row>
    <row r="10" spans="2:7" ht="15.95" customHeight="1" x14ac:dyDescent="0.3">
      <c r="B10" s="46">
        <v>2006</v>
      </c>
      <c r="C10" s="47" t="s">
        <v>10</v>
      </c>
      <c r="D10" s="26">
        <v>13.176399999999999</v>
      </c>
      <c r="E10" s="26"/>
      <c r="F10" s="26">
        <v>20.625499999999999</v>
      </c>
      <c r="G10" s="26"/>
    </row>
    <row r="11" spans="2:7" ht="15.95" customHeight="1" x14ac:dyDescent="0.3">
      <c r="B11" s="46">
        <v>2006</v>
      </c>
      <c r="C11" s="26" t="s">
        <v>11</v>
      </c>
      <c r="D11" s="26">
        <v>11.9534</v>
      </c>
      <c r="E11" s="26"/>
      <c r="F11" s="26">
        <v>18.411799999999999</v>
      </c>
      <c r="G11" s="26"/>
    </row>
    <row r="12" spans="2:7" ht="15.95" customHeight="1" x14ac:dyDescent="0.3">
      <c r="B12" s="46">
        <v>2006</v>
      </c>
      <c r="C12" s="26" t="s">
        <v>12</v>
      </c>
      <c r="D12" s="26">
        <v>12.100099999999999</v>
      </c>
      <c r="E12" s="26"/>
      <c r="F12" s="26">
        <v>17.594000000000001</v>
      </c>
      <c r="G12" s="26"/>
    </row>
    <row r="13" spans="2:7" ht="15.95" customHeight="1" x14ac:dyDescent="0.3">
      <c r="B13" s="46">
        <v>2006</v>
      </c>
      <c r="C13" s="26" t="s">
        <v>13</v>
      </c>
      <c r="D13" s="26">
        <v>11.858499999999999</v>
      </c>
      <c r="E13" s="26"/>
      <c r="F13" s="26">
        <v>17.528099999999998</v>
      </c>
      <c r="G13" s="26"/>
    </row>
    <row r="14" spans="2:7" ht="15.95" customHeight="1" x14ac:dyDescent="0.3">
      <c r="B14" s="42">
        <v>2007</v>
      </c>
      <c r="C14" s="26" t="s">
        <v>10</v>
      </c>
      <c r="D14" s="26">
        <v>11.580061000000001</v>
      </c>
      <c r="E14" s="26"/>
      <c r="F14" s="26">
        <v>17.300225999999999</v>
      </c>
      <c r="G14" s="26"/>
    </row>
    <row r="15" spans="2:7" ht="15.95" customHeight="1" x14ac:dyDescent="0.3">
      <c r="B15" s="42">
        <v>2007</v>
      </c>
      <c r="C15" s="26" t="s">
        <v>11</v>
      </c>
      <c r="D15" s="26">
        <v>10.995352</v>
      </c>
      <c r="E15" s="26"/>
      <c r="F15" s="26">
        <v>16.035993000000001</v>
      </c>
      <c r="G15" s="26"/>
    </row>
    <row r="16" spans="2:7" ht="15.95" customHeight="1" x14ac:dyDescent="0.3">
      <c r="B16" s="42">
        <v>2007</v>
      </c>
      <c r="C16" s="26" t="s">
        <v>12</v>
      </c>
      <c r="D16" s="26">
        <v>11.318975</v>
      </c>
      <c r="E16" s="26"/>
      <c r="F16" s="26">
        <v>15.496283999999999</v>
      </c>
      <c r="G16" s="26"/>
    </row>
    <row r="17" spans="2:7" ht="15.95" customHeight="1" x14ac:dyDescent="0.3">
      <c r="B17" s="42">
        <v>2007</v>
      </c>
      <c r="C17" s="26" t="s">
        <v>13</v>
      </c>
      <c r="D17" s="26">
        <v>10.931295</v>
      </c>
      <c r="E17" s="26"/>
      <c r="F17" s="26">
        <v>15.955221999999999</v>
      </c>
      <c r="G17" s="26"/>
    </row>
    <row r="18" spans="2:7" ht="15.95" customHeight="1" x14ac:dyDescent="0.3">
      <c r="B18" s="46">
        <v>2008</v>
      </c>
      <c r="C18" s="47" t="s">
        <v>10</v>
      </c>
      <c r="D18" s="26">
        <v>10.5</v>
      </c>
      <c r="E18" s="26">
        <v>39.186152</v>
      </c>
      <c r="F18" s="26">
        <v>15.5</v>
      </c>
      <c r="G18" s="26">
        <v>44.944642999999999</v>
      </c>
    </row>
    <row r="19" spans="2:7" ht="15.95" customHeight="1" x14ac:dyDescent="0.3">
      <c r="B19" s="46">
        <v>2008</v>
      </c>
      <c r="C19" s="47" t="s">
        <v>11</v>
      </c>
      <c r="D19" s="26">
        <v>10.7</v>
      </c>
      <c r="E19" s="26">
        <v>40.986997000000002</v>
      </c>
      <c r="F19" s="26">
        <v>15.4</v>
      </c>
      <c r="G19" s="26">
        <v>48.041274000000001</v>
      </c>
    </row>
    <row r="20" spans="2:7" ht="15.95" customHeight="1" x14ac:dyDescent="0.3">
      <c r="B20" s="46">
        <v>2008</v>
      </c>
      <c r="C20" s="47" t="s">
        <v>12</v>
      </c>
      <c r="D20" s="26">
        <v>10.5</v>
      </c>
      <c r="E20" s="26">
        <v>41.508629999999997</v>
      </c>
      <c r="F20" s="26">
        <v>15.7</v>
      </c>
      <c r="G20" s="26">
        <v>48.194792999999997</v>
      </c>
    </row>
    <row r="21" spans="2:7" ht="15.95" customHeight="1" x14ac:dyDescent="0.3">
      <c r="B21" s="46">
        <v>2008</v>
      </c>
      <c r="C21" s="47" t="s">
        <v>13</v>
      </c>
      <c r="D21" s="26">
        <v>10.6</v>
      </c>
      <c r="E21" s="26">
        <v>42.187153000000002</v>
      </c>
      <c r="F21" s="26">
        <v>15.2</v>
      </c>
      <c r="G21" s="26">
        <v>49.088247000000003</v>
      </c>
    </row>
    <row r="22" spans="2:7" ht="15.95" customHeight="1" x14ac:dyDescent="0.3">
      <c r="B22" s="46">
        <v>2009</v>
      </c>
      <c r="C22" s="47" t="s">
        <v>10</v>
      </c>
      <c r="D22" s="26">
        <v>12.2</v>
      </c>
      <c r="E22" s="26">
        <v>42.427996</v>
      </c>
      <c r="F22" s="26">
        <v>17.5</v>
      </c>
      <c r="G22" s="26">
        <v>46.636819000000003</v>
      </c>
    </row>
    <row r="23" spans="2:7" ht="15.95" customHeight="1" x14ac:dyDescent="0.3">
      <c r="B23" s="42">
        <v>2009</v>
      </c>
      <c r="C23" s="26" t="s">
        <v>11</v>
      </c>
      <c r="D23" s="26">
        <v>12.9</v>
      </c>
      <c r="E23" s="26">
        <v>40.489924000000002</v>
      </c>
      <c r="F23" s="26">
        <v>17.7</v>
      </c>
      <c r="G23" s="26">
        <v>45.853594000000001</v>
      </c>
    </row>
    <row r="24" spans="2:7" ht="15.95" customHeight="1" x14ac:dyDescent="0.3">
      <c r="B24" s="42">
        <v>2009</v>
      </c>
      <c r="C24" s="26" t="s">
        <v>12</v>
      </c>
      <c r="D24" s="26">
        <v>12.4</v>
      </c>
      <c r="E24" s="26">
        <v>42.038111000000001</v>
      </c>
      <c r="F24" s="26">
        <v>17.600000000000001</v>
      </c>
      <c r="G24" s="26">
        <v>46.895572000000001</v>
      </c>
    </row>
    <row r="25" spans="2:7" ht="15.95" customHeight="1" x14ac:dyDescent="0.3">
      <c r="B25" s="42">
        <v>2009</v>
      </c>
      <c r="C25" s="26" t="s">
        <v>13</v>
      </c>
      <c r="D25" s="26">
        <v>12.1</v>
      </c>
      <c r="E25" s="26">
        <v>41.693773</v>
      </c>
      <c r="F25" s="26">
        <v>17.8</v>
      </c>
      <c r="G25" s="26">
        <v>46.859527</v>
      </c>
    </row>
    <row r="26" spans="2:7" ht="15.95" customHeight="1" x14ac:dyDescent="0.3">
      <c r="B26" s="42">
        <v>2010</v>
      </c>
      <c r="C26" s="26" t="s">
        <v>10</v>
      </c>
      <c r="D26" s="26">
        <v>12.3</v>
      </c>
      <c r="E26" s="26">
        <v>42.656683000000001</v>
      </c>
      <c r="F26" s="26">
        <v>17.100000000000001</v>
      </c>
      <c r="G26" s="26">
        <v>47.052131000000003</v>
      </c>
    </row>
    <row r="27" spans="2:7" ht="15.95" customHeight="1" x14ac:dyDescent="0.3">
      <c r="B27" s="42">
        <v>2010</v>
      </c>
      <c r="C27" s="26" t="s">
        <v>11</v>
      </c>
      <c r="D27" s="26">
        <v>12</v>
      </c>
      <c r="E27" s="26">
        <v>41.303100000000001</v>
      </c>
      <c r="F27" s="26">
        <v>17</v>
      </c>
      <c r="G27" s="26">
        <v>47.548535000000001</v>
      </c>
    </row>
    <row r="28" spans="2:7" ht="15.95" customHeight="1" x14ac:dyDescent="0.3">
      <c r="B28" s="42">
        <v>2010</v>
      </c>
      <c r="C28" s="26" t="s">
        <v>12</v>
      </c>
      <c r="D28" s="26">
        <v>11.6</v>
      </c>
      <c r="E28" s="26">
        <v>41.494672000000001</v>
      </c>
      <c r="F28" s="26">
        <v>16.8</v>
      </c>
      <c r="G28" s="26">
        <v>46.187283999999998</v>
      </c>
    </row>
    <row r="29" spans="2:7" ht="15.95" customHeight="1" x14ac:dyDescent="0.3">
      <c r="B29" s="42">
        <v>2010</v>
      </c>
      <c r="C29" s="26" t="s">
        <v>13</v>
      </c>
      <c r="D29" s="26">
        <v>11.9</v>
      </c>
      <c r="E29" s="26">
        <v>42.810234000000001</v>
      </c>
      <c r="F29" s="26">
        <v>17.399999999999999</v>
      </c>
      <c r="G29" s="26">
        <v>47.509923000000001</v>
      </c>
    </row>
    <row r="30" spans="2:7" ht="15.95" customHeight="1" x14ac:dyDescent="0.3">
      <c r="B30" s="42">
        <v>2011</v>
      </c>
      <c r="C30" s="26" t="s">
        <v>10</v>
      </c>
      <c r="D30" s="26">
        <v>11.9</v>
      </c>
      <c r="E30" s="26">
        <v>42.225354000000003</v>
      </c>
      <c r="F30" s="26">
        <v>14.7</v>
      </c>
      <c r="G30" s="26">
        <v>45.177326999999998</v>
      </c>
    </row>
    <row r="31" spans="2:7" ht="15.95" customHeight="1" x14ac:dyDescent="0.3">
      <c r="B31" s="42">
        <v>2011</v>
      </c>
      <c r="C31" s="26" t="s">
        <v>11</v>
      </c>
      <c r="D31" s="26">
        <v>11.1</v>
      </c>
      <c r="E31" s="26">
        <v>40.308391999999998</v>
      </c>
      <c r="F31" s="26">
        <v>14.2</v>
      </c>
      <c r="G31" s="26">
        <v>44.212878000000003</v>
      </c>
    </row>
    <row r="32" spans="2:7" ht="15.95" customHeight="1" x14ac:dyDescent="0.3">
      <c r="B32" s="42">
        <v>2011</v>
      </c>
      <c r="C32" s="26" t="s">
        <v>12</v>
      </c>
      <c r="D32" s="26">
        <v>11.1</v>
      </c>
      <c r="E32" s="26">
        <v>40.219324999999998</v>
      </c>
      <c r="F32" s="26">
        <v>16.5</v>
      </c>
      <c r="G32" s="26">
        <v>46.474758999999999</v>
      </c>
    </row>
    <row r="33" spans="2:7" ht="15.95" customHeight="1" x14ac:dyDescent="0.3">
      <c r="B33" s="42">
        <v>2011</v>
      </c>
      <c r="C33" s="26" t="s">
        <v>13</v>
      </c>
      <c r="D33" s="26">
        <v>10.9</v>
      </c>
      <c r="E33" s="26">
        <v>42.044224999999997</v>
      </c>
      <c r="F33" s="26">
        <v>14.9</v>
      </c>
      <c r="G33" s="26">
        <v>45.170383999999999</v>
      </c>
    </row>
    <row r="34" spans="2:7" ht="15.95" customHeight="1" x14ac:dyDescent="0.3">
      <c r="B34" s="42">
        <v>2012</v>
      </c>
      <c r="C34" s="26" t="s">
        <v>10</v>
      </c>
      <c r="D34" s="26">
        <v>12.1</v>
      </c>
      <c r="E34" s="26">
        <v>43.236054000000003</v>
      </c>
      <c r="F34" s="26">
        <v>17.5</v>
      </c>
      <c r="G34" s="26">
        <v>45.702540999999997</v>
      </c>
    </row>
    <row r="35" spans="2:7" ht="15.95" customHeight="1" x14ac:dyDescent="0.3">
      <c r="B35" s="42">
        <v>2012</v>
      </c>
      <c r="C35" s="26" t="s">
        <v>11</v>
      </c>
      <c r="D35" s="26">
        <v>11.6</v>
      </c>
      <c r="E35" s="26">
        <v>41.365062000000002</v>
      </c>
      <c r="F35" s="26">
        <v>15.6</v>
      </c>
      <c r="G35" s="26">
        <v>45.020941000000001</v>
      </c>
    </row>
    <row r="36" spans="2:7" ht="15.95" customHeight="1" x14ac:dyDescent="0.3">
      <c r="B36" s="42">
        <v>2012</v>
      </c>
      <c r="C36" s="26" t="s">
        <v>12</v>
      </c>
      <c r="D36" s="26">
        <v>11.9</v>
      </c>
      <c r="E36" s="26">
        <v>42.574185999999997</v>
      </c>
      <c r="F36" s="26">
        <v>16.2</v>
      </c>
      <c r="G36" s="26">
        <v>43.938917000000004</v>
      </c>
    </row>
    <row r="37" spans="2:7" ht="15.95" customHeight="1" x14ac:dyDescent="0.3">
      <c r="B37" s="42">
        <v>2012</v>
      </c>
      <c r="C37" s="26" t="s">
        <v>13</v>
      </c>
      <c r="D37" s="26">
        <v>11.6</v>
      </c>
      <c r="E37" s="26">
        <v>42.930655000000002</v>
      </c>
      <c r="F37" s="26">
        <v>14.8</v>
      </c>
      <c r="G37" s="26">
        <v>45.699779999999997</v>
      </c>
    </row>
    <row r="38" spans="2:7" ht="15.95" customHeight="1" x14ac:dyDescent="0.3">
      <c r="B38" s="42">
        <v>2013</v>
      </c>
      <c r="C38" s="26" t="s">
        <v>10</v>
      </c>
      <c r="D38" s="26">
        <v>11.8</v>
      </c>
      <c r="E38" s="26">
        <v>42.319702999999997</v>
      </c>
      <c r="F38" s="26">
        <v>14.3</v>
      </c>
      <c r="G38" s="26">
        <v>45.213400999999998</v>
      </c>
    </row>
    <row r="39" spans="2:7" ht="15.95" customHeight="1" x14ac:dyDescent="0.3">
      <c r="B39" s="42">
        <v>2013</v>
      </c>
      <c r="C39" s="26" t="s">
        <v>11</v>
      </c>
      <c r="D39" s="26">
        <v>12</v>
      </c>
      <c r="E39" s="26">
        <v>41.541803999999999</v>
      </c>
      <c r="F39" s="26">
        <v>15.2</v>
      </c>
      <c r="G39" s="26">
        <v>44.932575</v>
      </c>
    </row>
    <row r="40" spans="2:7" ht="15.95" customHeight="1" x14ac:dyDescent="0.3">
      <c r="B40" s="42">
        <v>2013</v>
      </c>
      <c r="C40" s="26" t="s">
        <v>12</v>
      </c>
      <c r="D40" s="26">
        <v>12.1</v>
      </c>
      <c r="E40" s="26">
        <v>41.942706000000001</v>
      </c>
      <c r="F40" s="26">
        <v>15</v>
      </c>
      <c r="G40" s="26">
        <v>45.770378000000001</v>
      </c>
    </row>
    <row r="41" spans="2:7" ht="15.95" customHeight="1" x14ac:dyDescent="0.3">
      <c r="B41" s="42">
        <v>2013</v>
      </c>
      <c r="C41" s="26" t="s">
        <v>13</v>
      </c>
      <c r="D41" s="26">
        <v>11.9</v>
      </c>
      <c r="E41" s="26">
        <v>43.085081000000002</v>
      </c>
      <c r="F41" s="26">
        <v>15.9</v>
      </c>
      <c r="G41" s="26">
        <v>46.405731000000003</v>
      </c>
    </row>
    <row r="42" spans="2:7" ht="15.95" customHeight="1" x14ac:dyDescent="0.3">
      <c r="B42" s="43">
        <v>2014</v>
      </c>
      <c r="C42" s="26" t="s">
        <v>10</v>
      </c>
      <c r="D42" s="26">
        <v>11.6</v>
      </c>
      <c r="E42" s="26">
        <v>42.267266999999997</v>
      </c>
      <c r="F42" s="26">
        <v>15.2</v>
      </c>
      <c r="G42" s="26">
        <v>44.598882000000003</v>
      </c>
    </row>
    <row r="43" spans="2:7" ht="15.95" customHeight="1" x14ac:dyDescent="0.3">
      <c r="B43" s="42">
        <v>2014</v>
      </c>
      <c r="C43" s="26" t="s">
        <v>11</v>
      </c>
      <c r="D43" s="26">
        <v>11.4</v>
      </c>
      <c r="E43" s="26">
        <v>41.213918999999997</v>
      </c>
      <c r="F43" s="26">
        <v>14.3</v>
      </c>
      <c r="G43" s="26">
        <v>44.014462000000002</v>
      </c>
    </row>
    <row r="44" spans="2:7" ht="15.95" customHeight="1" x14ac:dyDescent="0.3">
      <c r="B44" s="42">
        <v>2014</v>
      </c>
      <c r="C44" s="26" t="s">
        <v>12</v>
      </c>
      <c r="D44" s="26">
        <v>11.7</v>
      </c>
      <c r="E44" s="26">
        <v>42.572482999999998</v>
      </c>
      <c r="F44" s="26">
        <v>14.4</v>
      </c>
      <c r="G44" s="26">
        <v>45.259512999999998</v>
      </c>
    </row>
    <row r="45" spans="2:7" ht="15.95" customHeight="1" x14ac:dyDescent="0.3">
      <c r="B45" s="42">
        <v>2014</v>
      </c>
      <c r="C45" s="26" t="s">
        <v>13</v>
      </c>
      <c r="D45" s="26">
        <v>12</v>
      </c>
      <c r="E45" s="26">
        <v>44.122357999999998</v>
      </c>
      <c r="F45" s="26">
        <v>14.8</v>
      </c>
      <c r="G45" s="26">
        <v>46.520667000000003</v>
      </c>
    </row>
    <row r="46" spans="2:7" ht="15.95" customHeight="1" x14ac:dyDescent="0.3">
      <c r="B46" s="42">
        <v>2015</v>
      </c>
      <c r="C46" s="26" t="s">
        <v>10</v>
      </c>
      <c r="D46" s="26">
        <v>12.1</v>
      </c>
      <c r="E46" s="26">
        <v>42.149790000000003</v>
      </c>
      <c r="F46" s="26">
        <v>14.5</v>
      </c>
      <c r="G46" s="26">
        <v>44.404134999999997</v>
      </c>
    </row>
    <row r="47" spans="2:7" ht="15.95" customHeight="1" x14ac:dyDescent="0.3">
      <c r="B47" s="42">
        <v>2015</v>
      </c>
      <c r="C47" s="26" t="s">
        <v>11</v>
      </c>
      <c r="D47" s="26">
        <v>12.1</v>
      </c>
      <c r="E47" s="26">
        <v>41.076028999999998</v>
      </c>
      <c r="F47" s="26">
        <v>15</v>
      </c>
      <c r="G47" s="26">
        <v>43.384999000000001</v>
      </c>
    </row>
    <row r="48" spans="2:7" ht="15.95" customHeight="1" x14ac:dyDescent="0.3">
      <c r="B48" s="42">
        <v>2015</v>
      </c>
      <c r="C48" s="26" t="s">
        <v>12</v>
      </c>
      <c r="D48" s="26">
        <v>12.6</v>
      </c>
      <c r="E48" s="26">
        <v>42.155160000000002</v>
      </c>
      <c r="F48" s="26">
        <v>16.100000000000001</v>
      </c>
      <c r="G48" s="26">
        <v>46.146538</v>
      </c>
    </row>
    <row r="49" spans="2:7" ht="15.95" customHeight="1" x14ac:dyDescent="0.3">
      <c r="B49" s="42">
        <v>2015</v>
      </c>
      <c r="C49" s="26" t="s">
        <v>13</v>
      </c>
      <c r="D49" s="26">
        <v>12.7</v>
      </c>
      <c r="E49" s="26">
        <v>41.371789999999997</v>
      </c>
      <c r="F49" s="26">
        <v>15.9</v>
      </c>
      <c r="G49" s="26">
        <v>44.551955999999997</v>
      </c>
    </row>
    <row r="50" spans="2:7" ht="15.95" customHeight="1" x14ac:dyDescent="0.3">
      <c r="B50" s="43">
        <v>2016</v>
      </c>
      <c r="C50" s="26" t="s">
        <v>10</v>
      </c>
      <c r="D50" s="26">
        <v>13.9</v>
      </c>
      <c r="E50" s="26">
        <v>40.758650000000003</v>
      </c>
      <c r="F50" s="26">
        <v>17.3</v>
      </c>
      <c r="G50" s="26">
        <v>44.570404000000003</v>
      </c>
    </row>
    <row r="51" spans="2:7" ht="15.95" customHeight="1" x14ac:dyDescent="0.3">
      <c r="B51" s="43">
        <v>2016</v>
      </c>
      <c r="C51" s="26" t="s">
        <v>11</v>
      </c>
      <c r="D51" s="26">
        <v>14.4</v>
      </c>
      <c r="E51" s="26">
        <v>42.041322999999998</v>
      </c>
      <c r="F51" s="26">
        <v>18.399999999999999</v>
      </c>
      <c r="G51" s="26">
        <v>47.006039999999999</v>
      </c>
    </row>
    <row r="52" spans="2:7" ht="15.95" customHeight="1" x14ac:dyDescent="0.3">
      <c r="B52" s="43">
        <v>2016</v>
      </c>
      <c r="C52" s="26" t="s">
        <v>12</v>
      </c>
      <c r="D52" s="26">
        <v>13.5</v>
      </c>
      <c r="E52" s="26">
        <v>41.510717999999997</v>
      </c>
      <c r="F52" s="26">
        <v>18.600000000000001</v>
      </c>
      <c r="G52" s="26">
        <v>48.284531000000001</v>
      </c>
    </row>
    <row r="53" spans="2:7" ht="15.95" customHeight="1" x14ac:dyDescent="0.3">
      <c r="B53" s="42">
        <v>2016</v>
      </c>
      <c r="C53" s="26" t="s">
        <v>13</v>
      </c>
      <c r="D53" s="26">
        <v>13</v>
      </c>
      <c r="E53" s="26">
        <v>41.199981999999999</v>
      </c>
      <c r="F53" s="26">
        <v>16.5</v>
      </c>
      <c r="G53" s="26">
        <v>48.116999</v>
      </c>
    </row>
    <row r="54" spans="2:7" ht="15.95" customHeight="1" x14ac:dyDescent="0.3">
      <c r="B54" s="42">
        <v>2017</v>
      </c>
      <c r="C54" s="26" t="s">
        <v>10</v>
      </c>
      <c r="D54" s="26">
        <v>14.4</v>
      </c>
      <c r="E54" s="26">
        <v>43.854602</v>
      </c>
      <c r="F54" s="26">
        <v>18.899999999999999</v>
      </c>
      <c r="G54" s="26">
        <v>49.792386</v>
      </c>
    </row>
    <row r="55" spans="2:7" ht="15.95" customHeight="1" x14ac:dyDescent="0.3">
      <c r="B55" s="42">
        <v>2017</v>
      </c>
      <c r="C55" s="26" t="s">
        <v>11</v>
      </c>
      <c r="D55" s="26">
        <v>13.2</v>
      </c>
      <c r="E55" s="26">
        <v>41.390636999999998</v>
      </c>
      <c r="F55" s="26">
        <v>18.7</v>
      </c>
      <c r="G55" s="26">
        <v>46.265200999999998</v>
      </c>
    </row>
    <row r="56" spans="2:7" ht="15.95" customHeight="1" x14ac:dyDescent="0.3">
      <c r="B56" s="42">
        <v>2017</v>
      </c>
      <c r="C56" s="26" t="s">
        <v>12</v>
      </c>
      <c r="D56" s="26">
        <v>13.3</v>
      </c>
      <c r="E56" s="26">
        <v>41.637428</v>
      </c>
      <c r="F56" s="26">
        <v>19.2</v>
      </c>
      <c r="G56" s="26">
        <v>47.838551000000002</v>
      </c>
    </row>
    <row r="57" spans="2:7" ht="15.95" customHeight="1" x14ac:dyDescent="0.3">
      <c r="B57" s="42">
        <v>2017</v>
      </c>
      <c r="C57" s="26" t="s">
        <v>13</v>
      </c>
      <c r="D57" s="26">
        <v>14.2</v>
      </c>
      <c r="E57" s="26">
        <v>42.004499000000003</v>
      </c>
      <c r="F57" s="26">
        <v>19.2</v>
      </c>
      <c r="G57" s="26">
        <v>47.478996000000002</v>
      </c>
    </row>
    <row r="58" spans="2:7" ht="15.95" customHeight="1" x14ac:dyDescent="0.3">
      <c r="B58" s="42">
        <v>2018</v>
      </c>
      <c r="C58" s="26" t="s">
        <v>10</v>
      </c>
      <c r="D58" s="26">
        <v>15.5</v>
      </c>
      <c r="E58" s="26">
        <v>41.731254</v>
      </c>
      <c r="F58" s="26">
        <v>20.7</v>
      </c>
      <c r="G58" s="26">
        <v>46.856853000000001</v>
      </c>
    </row>
    <row r="59" spans="2:7" ht="15.95" customHeight="1" x14ac:dyDescent="0.3">
      <c r="B59" s="42">
        <v>2018</v>
      </c>
      <c r="C59" s="26" t="s">
        <v>11</v>
      </c>
      <c r="D59" s="26">
        <v>15.2</v>
      </c>
      <c r="E59" s="26">
        <v>40.533008000000002</v>
      </c>
      <c r="F59" s="26">
        <v>22.4</v>
      </c>
      <c r="G59" s="26">
        <v>45.883834999999998</v>
      </c>
    </row>
    <row r="60" spans="2:7" ht="15.95" customHeight="1" x14ac:dyDescent="0.3">
      <c r="B60" s="42">
        <v>2018</v>
      </c>
      <c r="C60" s="26" t="s">
        <v>12</v>
      </c>
      <c r="D60" s="26">
        <v>15.5</v>
      </c>
      <c r="E60" s="26">
        <v>41.815275999999997</v>
      </c>
      <c r="F60" s="26">
        <v>22.7</v>
      </c>
      <c r="G60" s="26">
        <v>48.096595999999998</v>
      </c>
    </row>
    <row r="61" spans="2:7" ht="15.95" customHeight="1" x14ac:dyDescent="0.3">
      <c r="B61" s="42">
        <v>2018</v>
      </c>
      <c r="C61" s="26" t="s">
        <v>13</v>
      </c>
      <c r="D61" s="26">
        <v>15.2</v>
      </c>
      <c r="E61" s="26">
        <v>42.081913999999998</v>
      </c>
      <c r="F61" s="26">
        <v>22.7</v>
      </c>
      <c r="G61" s="26">
        <v>48.099437999999999</v>
      </c>
    </row>
    <row r="62" spans="2:7" ht="15.95" customHeight="1" x14ac:dyDescent="0.3">
      <c r="B62" s="42">
        <v>2019</v>
      </c>
      <c r="C62" s="26" t="s">
        <v>10</v>
      </c>
      <c r="D62" s="26">
        <v>18.899999999999999</v>
      </c>
      <c r="E62" s="26">
        <v>40.553967999999998</v>
      </c>
      <c r="F62" s="26">
        <v>24.5</v>
      </c>
      <c r="G62" s="26">
        <v>47.370150000000002</v>
      </c>
    </row>
    <row r="63" spans="2:7" ht="15.95" customHeight="1" x14ac:dyDescent="0.3">
      <c r="B63" s="42">
        <v>2019</v>
      </c>
      <c r="C63" s="26" t="s">
        <v>11</v>
      </c>
      <c r="D63" s="26">
        <v>18.7</v>
      </c>
      <c r="E63" s="26">
        <v>40.361361000000002</v>
      </c>
      <c r="F63" s="26">
        <v>23.7</v>
      </c>
      <c r="G63" s="26">
        <v>43.448613000000002</v>
      </c>
    </row>
    <row r="64" spans="2:7" ht="15.95" customHeight="1" x14ac:dyDescent="0.3">
      <c r="B64" s="42">
        <v>2019</v>
      </c>
      <c r="C64" s="26" t="s">
        <v>12</v>
      </c>
      <c r="D64" s="26">
        <v>19</v>
      </c>
      <c r="E64" s="26">
        <v>41.632947999999999</v>
      </c>
      <c r="F64" s="26">
        <v>25.2</v>
      </c>
      <c r="G64" s="26">
        <v>46.191243999999998</v>
      </c>
    </row>
    <row r="65" spans="2:7" ht="15.95" customHeight="1" x14ac:dyDescent="0.3">
      <c r="B65" s="42">
        <v>2019</v>
      </c>
      <c r="C65" s="26" t="s">
        <v>13</v>
      </c>
      <c r="D65" s="26">
        <v>18.7</v>
      </c>
      <c r="E65" s="26">
        <v>41.475101000000002</v>
      </c>
      <c r="F65" s="26">
        <v>24.4</v>
      </c>
      <c r="G65" s="26">
        <v>45.402399000000003</v>
      </c>
    </row>
    <row r="66" spans="2:7" ht="15.95" customHeight="1" x14ac:dyDescent="0.3">
      <c r="B66" s="42">
        <v>2020</v>
      </c>
      <c r="C66" s="26" t="s">
        <v>10</v>
      </c>
      <c r="D66" s="26">
        <v>22.4</v>
      </c>
      <c r="E66" s="26">
        <v>40.785722999999997</v>
      </c>
      <c r="F66" s="26">
        <v>28.5</v>
      </c>
      <c r="G66" s="26">
        <v>44.772559000000001</v>
      </c>
    </row>
    <row r="67" spans="2:7" ht="15.95" customHeight="1" x14ac:dyDescent="0.3">
      <c r="B67" s="42">
        <v>2020</v>
      </c>
      <c r="C67" s="26" t="s">
        <v>12</v>
      </c>
      <c r="D67" s="26">
        <v>23.8</v>
      </c>
      <c r="E67" s="26">
        <v>42.417650999999999</v>
      </c>
      <c r="F67" s="26">
        <v>30.8</v>
      </c>
      <c r="G67" s="26">
        <v>48.319643999999997</v>
      </c>
    </row>
    <row r="68" spans="2:7" ht="15.95" customHeight="1" x14ac:dyDescent="0.3">
      <c r="B68" s="42">
        <v>2020</v>
      </c>
      <c r="C68" s="26" t="s">
        <v>13</v>
      </c>
      <c r="D68" s="26">
        <v>23.4</v>
      </c>
      <c r="E68" s="26">
        <v>42.566654999999997</v>
      </c>
      <c r="F68" s="26">
        <v>27.7</v>
      </c>
      <c r="G68" s="26">
        <v>46.602899000000001</v>
      </c>
    </row>
    <row r="69" spans="2:7" ht="15.95" customHeight="1" x14ac:dyDescent="0.3">
      <c r="B69" s="42">
        <v>2021</v>
      </c>
      <c r="C69" s="26" t="s">
        <v>10</v>
      </c>
      <c r="D69" s="26">
        <v>25.8</v>
      </c>
      <c r="E69" s="26">
        <v>39.322248999999999</v>
      </c>
      <c r="F69" s="26">
        <v>32.700000000000003</v>
      </c>
      <c r="G69" s="26">
        <v>44.895310000000002</v>
      </c>
    </row>
    <row r="70" spans="2:7" ht="15.95" customHeight="1" x14ac:dyDescent="0.3">
      <c r="B70" s="42">
        <v>2021</v>
      </c>
      <c r="C70" s="26" t="s">
        <v>11</v>
      </c>
      <c r="D70" s="26">
        <v>25.4</v>
      </c>
      <c r="E70" s="26">
        <v>38.592624000000001</v>
      </c>
      <c r="F70" s="26">
        <v>30.8</v>
      </c>
      <c r="G70" s="26">
        <v>44.004154999999997</v>
      </c>
    </row>
    <row r="71" spans="2:7" ht="15.95" customHeight="1" x14ac:dyDescent="0.3">
      <c r="B71" s="42">
        <v>2021</v>
      </c>
      <c r="C71" s="26" t="s">
        <v>12</v>
      </c>
      <c r="D71" s="26">
        <v>24.5</v>
      </c>
      <c r="E71" s="26">
        <v>38.878073999999998</v>
      </c>
      <c r="F71" s="26">
        <v>30.3</v>
      </c>
      <c r="G71" s="26">
        <v>44.491477000000003</v>
      </c>
    </row>
    <row r="72" spans="2:7" ht="15.95" customHeight="1" x14ac:dyDescent="0.3">
      <c r="B72" s="42">
        <v>2021</v>
      </c>
      <c r="C72" s="26" t="s">
        <v>13</v>
      </c>
      <c r="D72" s="26">
        <v>24</v>
      </c>
      <c r="E72" s="26">
        <v>43.599589999999999</v>
      </c>
      <c r="F72" s="26">
        <v>28.7</v>
      </c>
      <c r="G72" s="26">
        <v>46.473759000000001</v>
      </c>
    </row>
    <row r="73" spans="2:7" ht="15.95" customHeight="1" x14ac:dyDescent="0.3">
      <c r="B73" s="42">
        <v>2022</v>
      </c>
      <c r="C73" s="26" t="s">
        <v>10</v>
      </c>
      <c r="D73" s="26">
        <v>31.8</v>
      </c>
      <c r="E73" s="26">
        <v>40.557395999999997</v>
      </c>
      <c r="F73" s="26">
        <v>37.9</v>
      </c>
      <c r="G73" s="26">
        <v>46.637850999999998</v>
      </c>
    </row>
    <row r="74" spans="2:7" ht="15.95" customHeight="1" x14ac:dyDescent="0.3">
      <c r="B74" s="42">
        <v>2022</v>
      </c>
      <c r="C74" s="26" t="s">
        <v>11</v>
      </c>
      <c r="D74" s="26">
        <v>30.2</v>
      </c>
      <c r="E74" s="26">
        <v>38.847448999999997</v>
      </c>
      <c r="F74" s="26">
        <v>35.799999999999997</v>
      </c>
      <c r="G74" s="26">
        <v>44.351447</v>
      </c>
    </row>
    <row r="75" spans="2:7" ht="15.95" customHeight="1" x14ac:dyDescent="0.3">
      <c r="B75" s="42">
        <v>2022</v>
      </c>
      <c r="C75" s="26" t="s">
        <v>12</v>
      </c>
      <c r="D75" s="26">
        <v>29.7</v>
      </c>
      <c r="E75" s="26">
        <v>39.213509999999999</v>
      </c>
      <c r="F75" s="26">
        <v>37.1</v>
      </c>
      <c r="G75" s="26">
        <v>45.197155000000002</v>
      </c>
    </row>
    <row r="76" spans="2:7" ht="15.95" customHeight="1" x14ac:dyDescent="0.3">
      <c r="B76" s="42">
        <v>2022</v>
      </c>
      <c r="C76" s="26" t="s">
        <v>13</v>
      </c>
      <c r="D76" s="26">
        <v>29.1</v>
      </c>
      <c r="E76" s="26">
        <v>39.603496999999997</v>
      </c>
      <c r="F76" s="26">
        <v>34.299999999999997</v>
      </c>
      <c r="G76" s="26">
        <v>44.707231</v>
      </c>
    </row>
    <row r="77" spans="2:7" ht="15.95" customHeight="1" x14ac:dyDescent="0.3">
      <c r="B77" s="42">
        <v>2023</v>
      </c>
      <c r="C77" s="26" t="s">
        <v>10</v>
      </c>
      <c r="D77" s="26">
        <v>33.200000000000003</v>
      </c>
      <c r="E77" s="26">
        <v>38.670932000000001</v>
      </c>
      <c r="F77" s="26">
        <v>40.200000000000003</v>
      </c>
      <c r="G77" s="26">
        <v>45.164161</v>
      </c>
    </row>
    <row r="78" spans="2:7" ht="15.95" customHeight="1" x14ac:dyDescent="0.3">
      <c r="B78" s="42">
        <v>2023</v>
      </c>
      <c r="C78" s="26" t="s">
        <v>11</v>
      </c>
      <c r="D78" s="26">
        <v>30.9</v>
      </c>
      <c r="E78" s="26">
        <v>36.340961999999998</v>
      </c>
      <c r="F78" s="26">
        <v>36.5</v>
      </c>
      <c r="G78" s="26">
        <v>41.78537</v>
      </c>
    </row>
    <row r="79" spans="2:7" ht="15.95" customHeight="1" x14ac:dyDescent="0.3">
      <c r="B79" s="42">
        <v>2023</v>
      </c>
      <c r="C79" s="26" t="s">
        <v>12</v>
      </c>
      <c r="D79" s="53">
        <v>30.1</v>
      </c>
      <c r="E79" s="53">
        <v>35.934660000000001</v>
      </c>
      <c r="F79" s="53">
        <v>36.299999999999997</v>
      </c>
      <c r="G79" s="53">
        <v>42.594732999999998</v>
      </c>
    </row>
    <row r="80" spans="2:7" ht="15.95" customHeight="1" x14ac:dyDescent="0.3">
      <c r="B80" s="42">
        <v>2023</v>
      </c>
      <c r="C80" s="26" t="s">
        <v>13</v>
      </c>
      <c r="D80" s="53">
        <v>29.8</v>
      </c>
      <c r="E80" s="53">
        <v>35.647562000000001</v>
      </c>
      <c r="F80" s="53">
        <v>34.700000000000003</v>
      </c>
      <c r="G80" s="53">
        <v>41.628736000000004</v>
      </c>
    </row>
    <row r="81" spans="2:8" ht="15.95" customHeight="1" x14ac:dyDescent="0.3">
      <c r="B81" s="42">
        <v>2024</v>
      </c>
      <c r="C81" s="26" t="s">
        <v>10</v>
      </c>
      <c r="D81" s="53">
        <v>34.299999999999997</v>
      </c>
      <c r="E81" s="53">
        <v>34.289239999999999</v>
      </c>
      <c r="F81" s="53">
        <v>40.200000000000003</v>
      </c>
      <c r="G81" s="53">
        <v>40.234569999999998</v>
      </c>
    </row>
    <row r="82" spans="2:8" ht="15.95" customHeight="1" x14ac:dyDescent="0.3">
      <c r="B82" s="42">
        <v>2024</v>
      </c>
      <c r="C82" s="26" t="s">
        <v>11</v>
      </c>
      <c r="D82" s="53">
        <v>33.1</v>
      </c>
      <c r="E82" s="53">
        <v>33.443553790000003</v>
      </c>
      <c r="F82" s="53">
        <v>37.5</v>
      </c>
      <c r="G82" s="53">
        <v>38.256425649999997</v>
      </c>
    </row>
    <row r="83" spans="2:8" ht="15.95" customHeight="1" x14ac:dyDescent="0.3">
      <c r="B83" s="42">
        <v>2024</v>
      </c>
      <c r="C83" s="26" t="s">
        <v>32</v>
      </c>
      <c r="D83" s="53">
        <v>32.5</v>
      </c>
      <c r="E83" s="53">
        <v>33.39102415</v>
      </c>
      <c r="F83" s="53">
        <v>38.200000000000003</v>
      </c>
      <c r="G83" s="53">
        <v>40.33400554</v>
      </c>
    </row>
    <row r="84" spans="2:8" ht="15.95" customHeight="1" x14ac:dyDescent="0.3">
      <c r="B84" s="42">
        <v>2024</v>
      </c>
      <c r="C84" s="26" t="s">
        <v>13</v>
      </c>
      <c r="D84" s="54">
        <v>31.072800000000001</v>
      </c>
      <c r="E84" s="53">
        <v>32.060510620000002</v>
      </c>
      <c r="F84" s="53">
        <v>35.477200000000003</v>
      </c>
      <c r="G84" s="53">
        <v>37.119210359999997</v>
      </c>
    </row>
    <row r="85" spans="2:8" ht="12" customHeight="1" x14ac:dyDescent="0.25">
      <c r="B85" s="15"/>
      <c r="C85" s="13"/>
      <c r="D85" s="13"/>
      <c r="E85" s="13"/>
      <c r="F85" s="13"/>
      <c r="G85" s="13"/>
    </row>
    <row r="86" spans="2:8" s="33" customFormat="1" ht="90.75" customHeight="1" x14ac:dyDescent="0.25">
      <c r="B86" s="55" t="s">
        <v>36</v>
      </c>
      <c r="C86" s="55"/>
      <c r="D86" s="55"/>
      <c r="E86" s="55"/>
      <c r="F86" s="55"/>
      <c r="G86" s="55"/>
      <c r="H86" s="34"/>
    </row>
    <row r="87" spans="2:8" s="35" customFormat="1" ht="12" customHeight="1" x14ac:dyDescent="0.25">
      <c r="B87" s="36" t="s">
        <v>30</v>
      </c>
      <c r="C87" s="36"/>
      <c r="D87" s="36"/>
      <c r="E87" s="36"/>
      <c r="F87" s="36"/>
      <c r="G87" s="36"/>
    </row>
    <row r="88" spans="2:8" s="35" customFormat="1" ht="12" customHeight="1" x14ac:dyDescent="0.25">
      <c r="B88" s="37" t="s">
        <v>34</v>
      </c>
      <c r="C88" s="37"/>
      <c r="D88" s="37"/>
      <c r="E88" s="37"/>
      <c r="F88" s="37"/>
      <c r="G88" s="37"/>
    </row>
    <row r="89" spans="2:8" s="35" customFormat="1" ht="12" customHeight="1" x14ac:dyDescent="0.25">
      <c r="B89" s="37" t="s">
        <v>15</v>
      </c>
      <c r="C89" s="37"/>
      <c r="D89" s="37"/>
      <c r="E89" s="37"/>
      <c r="F89" s="37"/>
      <c r="G89" s="37"/>
    </row>
    <row r="90" spans="2:8" s="35" customFormat="1" ht="13.5" customHeight="1" x14ac:dyDescent="0.25">
      <c r="B90" s="39" t="s">
        <v>37</v>
      </c>
      <c r="C90" s="38"/>
      <c r="D90" s="38"/>
      <c r="E90" s="38"/>
      <c r="F90" s="38"/>
      <c r="G90" s="38"/>
    </row>
    <row r="91" spans="2:8" s="35" customFormat="1" ht="13.5" customHeight="1" x14ac:dyDescent="0.25">
      <c r="B91" s="39" t="s">
        <v>33</v>
      </c>
      <c r="C91" s="38"/>
      <c r="D91" s="38"/>
      <c r="E91" s="38"/>
      <c r="F91" s="38"/>
      <c r="G91" s="38"/>
    </row>
    <row r="92" spans="2:8" s="35" customFormat="1" ht="12" customHeight="1" x14ac:dyDescent="0.25">
      <c r="B92" s="38" t="s">
        <v>19</v>
      </c>
      <c r="C92" s="38" t="s">
        <v>38</v>
      </c>
      <c r="D92" s="38"/>
      <c r="E92" s="38"/>
      <c r="F92" s="38"/>
      <c r="G92" s="38"/>
    </row>
    <row r="93" spans="2:8" ht="15" customHeight="1" x14ac:dyDescent="0.25">
      <c r="B93"/>
      <c r="C93"/>
      <c r="D93"/>
      <c r="E93"/>
      <c r="F93"/>
      <c r="G93"/>
    </row>
    <row r="94" spans="2:8" ht="15" hidden="1" customHeight="1" x14ac:dyDescent="0.3"/>
  </sheetData>
  <mergeCells count="1">
    <mergeCell ref="B86:G86"/>
  </mergeCells>
  <hyperlinks>
    <hyperlink ref="G1" location="Gráfica!A1" display="Ver gráfica" xr:uid="{00000000-0004-0000-0100-000000000000}"/>
    <hyperlink ref="B91" r:id="rId1" location="tabulados" xr:uid="{0E5AD106-D6DF-490B-9051-35F6CC545143}"/>
    <hyperlink ref="B90" r:id="rId2" xr:uid="{FCE614B9-69A0-462C-BA24-0CBEC7BF77D2}"/>
  </hyperlinks>
  <printOptions horizontalCentered="1"/>
  <pageMargins left="0.23622047244094491" right="0.23622047244094491" top="0.74803149606299213" bottom="0.74803149606299213" header="0.31496062992125984" footer="0.31496062992125984"/>
  <pageSetup fitToHeight="0" orientation="portrait" horizontalDpi="1200" verticalDpi="1200"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8EEF2-9E1C-4A57-BC25-64C9C112A3C6}">
  <sheetPr codeName="Hoja3">
    <pageSetUpPr fitToPage="1"/>
  </sheetPr>
  <dimension ref="A1:C15"/>
  <sheetViews>
    <sheetView showGridLines="0" showRowColHeaders="0" zoomScaleNormal="100" workbookViewId="0"/>
  </sheetViews>
  <sheetFormatPr baseColWidth="10" defaultColWidth="0" defaultRowHeight="14.25" customHeight="1" zeroHeight="1" x14ac:dyDescent="0.2"/>
  <cols>
    <col min="1" max="1" width="2.7109375" style="14" customWidth="1"/>
    <col min="2" max="2" width="94" style="14" customWidth="1"/>
    <col min="3" max="3" width="2.7109375" style="14" customWidth="1"/>
    <col min="4" max="16384" width="12.5703125" style="14" hidden="1"/>
  </cols>
  <sheetData>
    <row r="1" spans="2:2" ht="15" customHeight="1" x14ac:dyDescent="0.3">
      <c r="B1" s="19" t="s">
        <v>6</v>
      </c>
    </row>
    <row r="2" spans="2:2" ht="15" customHeight="1" x14ac:dyDescent="0.25">
      <c r="B2" s="23" t="s">
        <v>17</v>
      </c>
    </row>
    <row r="3" spans="2:2" ht="38.25" x14ac:dyDescent="0.2">
      <c r="B3" s="24" t="s">
        <v>18</v>
      </c>
    </row>
    <row r="4" spans="2:2" x14ac:dyDescent="0.2">
      <c r="B4" s="24"/>
    </row>
    <row r="5" spans="2:2" x14ac:dyDescent="0.2">
      <c r="B5" s="24" t="s">
        <v>7</v>
      </c>
    </row>
    <row r="6" spans="2:2" x14ac:dyDescent="0.2">
      <c r="B6" s="40" t="s">
        <v>14</v>
      </c>
    </row>
    <row r="7" spans="2:2" x14ac:dyDescent="0.2">
      <c r="B7" s="41" t="s">
        <v>31</v>
      </c>
    </row>
    <row r="8" spans="2:2" x14ac:dyDescent="0.2">
      <c r="B8" s="41" t="s">
        <v>28</v>
      </c>
    </row>
    <row r="9" spans="2:2" ht="15" customHeight="1" x14ac:dyDescent="0.2">
      <c r="B9" s="25"/>
    </row>
    <row r="10" spans="2:2" ht="15" hidden="1" x14ac:dyDescent="0.25">
      <c r="B10"/>
    </row>
    <row r="11" spans="2:2" ht="15" hidden="1" customHeight="1" x14ac:dyDescent="0.25">
      <c r="B11"/>
    </row>
    <row r="12" spans="2:2" ht="15" hidden="1" customHeight="1" x14ac:dyDescent="0.25">
      <c r="B12"/>
    </row>
    <row r="13" spans="2:2" ht="15" hidden="1" x14ac:dyDescent="0.25">
      <c r="B13"/>
    </row>
    <row r="14" spans="2:2" ht="15" hidden="1" x14ac:dyDescent="0.25">
      <c r="B14"/>
    </row>
    <row r="15" spans="2:2" ht="15" hidden="1" x14ac:dyDescent="0.25">
      <c r="B15"/>
    </row>
  </sheetData>
  <hyperlinks>
    <hyperlink ref="B1" location="Gráfica!A1" display="Ver gráfica" xr:uid="{615F1A99-4AEA-49D3-AC1E-C6855D59C482}"/>
    <hyperlink ref="B6" r:id="rId1" xr:uid="{12D75C7C-B7FC-4710-9C49-65D7E11C73E5}"/>
    <hyperlink ref="B7" r:id="rId2" xr:uid="{1D68C2BC-1AB3-44BE-8479-C6CABB6CA022}"/>
  </hyperlinks>
  <printOptions horizontalCentered="1"/>
  <pageMargins left="0.23622047244094491" right="0.23622047244094491" top="0.74803149606299213" bottom="0.74803149606299213" header="0.31496062992125984" footer="0.31496062992125984"/>
  <pageSetup orientation="portrait" horizontalDpi="1200" verticalDpi="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O81"/>
  <sheetViews>
    <sheetView showGridLines="0" topLeftCell="A71" zoomScaleNormal="100" workbookViewId="0">
      <selection activeCell="A85" sqref="A85"/>
    </sheetView>
  </sheetViews>
  <sheetFormatPr baseColWidth="10" defaultColWidth="9.140625" defaultRowHeight="15" x14ac:dyDescent="0.25"/>
  <cols>
    <col min="1" max="1" width="15.85546875" style="1" bestFit="1" customWidth="1"/>
    <col min="2" max="2" width="18.42578125" style="27" bestFit="1" customWidth="1"/>
    <col min="3" max="4" width="18.42578125" style="27" customWidth="1"/>
    <col min="5" max="5" width="12" style="27" bestFit="1" customWidth="1"/>
    <col min="7" max="7" width="9.140625" style="5"/>
    <col min="8" max="8" width="11.85546875" bestFit="1" customWidth="1"/>
    <col min="9" max="9" width="12" style="29" bestFit="1" customWidth="1"/>
    <col min="10" max="11" width="12" style="29" customWidth="1"/>
    <col min="12" max="12" width="12" style="29" bestFit="1" customWidth="1"/>
    <col min="14" max="14" width="43.42578125" bestFit="1" customWidth="1"/>
    <col min="15" max="15" width="16.28515625" customWidth="1"/>
  </cols>
  <sheetData>
    <row r="1" spans="1:15" ht="18.75" x14ac:dyDescent="0.3">
      <c r="A1" s="4" t="s">
        <v>1</v>
      </c>
      <c r="G1" s="32" t="s">
        <v>2</v>
      </c>
    </row>
    <row r="2" spans="1:15" ht="75" x14ac:dyDescent="0.25">
      <c r="A2" s="3" t="s">
        <v>4</v>
      </c>
      <c r="B2" s="50" t="s">
        <v>22</v>
      </c>
      <c r="C2" s="51" t="s">
        <v>21</v>
      </c>
      <c r="D2" s="51" t="s">
        <v>23</v>
      </c>
      <c r="E2" s="51" t="s">
        <v>20</v>
      </c>
      <c r="G2" s="30" t="s">
        <v>0</v>
      </c>
      <c r="H2" s="3" t="b">
        <v>0</v>
      </c>
      <c r="I2" s="50" t="s">
        <v>22</v>
      </c>
      <c r="J2" s="51" t="s">
        <v>21</v>
      </c>
      <c r="K2" s="51" t="s">
        <v>23</v>
      </c>
      <c r="L2" s="51" t="s">
        <v>20</v>
      </c>
    </row>
    <row r="3" spans="1:15" x14ac:dyDescent="0.25">
      <c r="A3" s="2" t="str">
        <f>Cuadro!C6&amp;"-"&amp;Cuadro!B6</f>
        <v>I-2005</v>
      </c>
      <c r="B3" s="28">
        <f>Cuadro!D6</f>
        <v>15.1</v>
      </c>
      <c r="C3" s="28">
        <f>Cuadro!E6</f>
        <v>0</v>
      </c>
      <c r="D3" s="28">
        <f>Cuadro!F6</f>
        <v>19.8</v>
      </c>
      <c r="E3" s="28">
        <f>Cuadro!G6</f>
        <v>0</v>
      </c>
      <c r="G3" s="31">
        <v>67</v>
      </c>
      <c r="H3" s="2" t="str">
        <f t="shared" ref="H3:H47" si="0">+INDEX($A$3:$A$228,G3)</f>
        <v>IV-2021</v>
      </c>
      <c r="I3" s="28">
        <f>IF(O$3=TRUE,+INDEX($B$3:$B$228,G3),"")</f>
        <v>24</v>
      </c>
      <c r="J3" s="28">
        <f>IF(O$4=TRUE,+INDEX($C$3:$C$228,G3),"")</f>
        <v>43.599589999999999</v>
      </c>
      <c r="K3" s="28">
        <f>IF(O$5=TRUE,+INDEX($D$3:$D$228,G3),"")</f>
        <v>28.7</v>
      </c>
      <c r="L3" s="28">
        <f>IF(O$6=TRUE,+INDEX($E$3:$E$228,G3),"")</f>
        <v>46.473759000000001</v>
      </c>
      <c r="N3" s="52" t="s">
        <v>24</v>
      </c>
      <c r="O3" t="b">
        <v>1</v>
      </c>
    </row>
    <row r="4" spans="1:15" x14ac:dyDescent="0.25">
      <c r="A4" s="2" t="str">
        <f>Cuadro!C7&amp;"-"&amp;Cuadro!B7</f>
        <v>II-2005</v>
      </c>
      <c r="B4" s="28">
        <f>Cuadro!D7</f>
        <v>14.7</v>
      </c>
      <c r="C4" s="28">
        <f>Cuadro!E7</f>
        <v>0</v>
      </c>
      <c r="D4" s="28">
        <f>Cuadro!F7</f>
        <v>23</v>
      </c>
      <c r="E4" s="28">
        <f>Cuadro!G7</f>
        <v>0</v>
      </c>
      <c r="G4" s="31">
        <f>+G3+1</f>
        <v>68</v>
      </c>
      <c r="H4" s="2" t="str">
        <f t="shared" si="0"/>
        <v>I-2022</v>
      </c>
      <c r="I4" s="28">
        <f t="shared" ref="I4:I67" si="1">IF(O$3=TRUE,+INDEX($B$3:$B$228,G4),"")</f>
        <v>31.8</v>
      </c>
      <c r="J4" s="28">
        <f t="shared" ref="J4:J67" si="2">IF(O$4=TRUE,+INDEX($C$3:$C$228,G4),"")</f>
        <v>40.557395999999997</v>
      </c>
      <c r="K4" s="28">
        <f t="shared" ref="K4:K67" si="3">IF(O$5=TRUE,+INDEX($D$3:$D$228,G4),"")</f>
        <v>37.9</v>
      </c>
      <c r="L4" s="28">
        <f t="shared" ref="L4:L67" si="4">IF(O$6=TRUE,+INDEX($E$3:$E$228,G4),"")</f>
        <v>46.637850999999998</v>
      </c>
      <c r="N4" s="52" t="s">
        <v>25</v>
      </c>
      <c r="O4" t="b">
        <v>1</v>
      </c>
    </row>
    <row r="5" spans="1:15" x14ac:dyDescent="0.25">
      <c r="A5" s="2" t="str">
        <f>Cuadro!C8&amp;"-"&amp;Cuadro!B8</f>
        <v>III-2005</v>
      </c>
      <c r="B5" s="28">
        <f>Cuadro!D8</f>
        <v>14.1</v>
      </c>
      <c r="C5" s="28">
        <f>Cuadro!E8</f>
        <v>0</v>
      </c>
      <c r="D5" s="28">
        <f>Cuadro!F8</f>
        <v>22.7</v>
      </c>
      <c r="E5" s="28">
        <f>Cuadro!G8</f>
        <v>0</v>
      </c>
      <c r="G5" s="31">
        <f t="shared" ref="G5:G68" si="5">+G4+1</f>
        <v>69</v>
      </c>
      <c r="H5" s="2" t="str">
        <f t="shared" si="0"/>
        <v>II-2022</v>
      </c>
      <c r="I5" s="28">
        <f t="shared" si="1"/>
        <v>30.2</v>
      </c>
      <c r="J5" s="28">
        <f t="shared" si="2"/>
        <v>38.847448999999997</v>
      </c>
      <c r="K5" s="28">
        <f t="shared" si="3"/>
        <v>35.799999999999997</v>
      </c>
      <c r="L5" s="28">
        <f t="shared" si="4"/>
        <v>44.351447</v>
      </c>
      <c r="N5" s="52" t="s">
        <v>26</v>
      </c>
      <c r="O5" t="b">
        <v>1</v>
      </c>
    </row>
    <row r="6" spans="1:15" x14ac:dyDescent="0.25">
      <c r="A6" s="2" t="str">
        <f>Cuadro!C9&amp;"-"&amp;Cuadro!B9</f>
        <v>IV-2005</v>
      </c>
      <c r="B6" s="28">
        <f>Cuadro!D9</f>
        <v>13.3</v>
      </c>
      <c r="C6" s="28">
        <f>Cuadro!E9</f>
        <v>0</v>
      </c>
      <c r="D6" s="28">
        <f>Cuadro!F9</f>
        <v>19.2</v>
      </c>
      <c r="E6" s="28">
        <f>Cuadro!G9</f>
        <v>0</v>
      </c>
      <c r="G6" s="31">
        <f t="shared" si="5"/>
        <v>70</v>
      </c>
      <c r="H6" s="2" t="str">
        <f t="shared" si="0"/>
        <v>III-2022</v>
      </c>
      <c r="I6" s="28">
        <f t="shared" si="1"/>
        <v>29.7</v>
      </c>
      <c r="J6" s="28">
        <f t="shared" si="2"/>
        <v>39.213509999999999</v>
      </c>
      <c r="K6" s="28">
        <f t="shared" si="3"/>
        <v>37.1</v>
      </c>
      <c r="L6" s="28">
        <f t="shared" si="4"/>
        <v>45.197155000000002</v>
      </c>
      <c r="N6" s="52" t="s">
        <v>27</v>
      </c>
      <c r="O6" t="b">
        <v>1</v>
      </c>
    </row>
    <row r="7" spans="1:15" x14ac:dyDescent="0.25">
      <c r="A7" s="2" t="str">
        <f>Cuadro!C10&amp;"-"&amp;Cuadro!B10</f>
        <v>I-2006</v>
      </c>
      <c r="B7" s="28">
        <f>Cuadro!D10</f>
        <v>13.176399999999999</v>
      </c>
      <c r="C7" s="28">
        <f>Cuadro!E10</f>
        <v>0</v>
      </c>
      <c r="D7" s="28">
        <f>Cuadro!F10</f>
        <v>20.625499999999999</v>
      </c>
      <c r="E7" s="28">
        <f>Cuadro!G10</f>
        <v>0</v>
      </c>
      <c r="G7" s="31">
        <f t="shared" si="5"/>
        <v>71</v>
      </c>
      <c r="H7" s="2" t="str">
        <f t="shared" si="0"/>
        <v>IV-2022</v>
      </c>
      <c r="I7" s="28">
        <f t="shared" si="1"/>
        <v>29.1</v>
      </c>
      <c r="J7" s="28">
        <f t="shared" si="2"/>
        <v>39.603496999999997</v>
      </c>
      <c r="K7" s="28">
        <f t="shared" si="3"/>
        <v>34.299999999999997</v>
      </c>
      <c r="L7" s="28">
        <f t="shared" si="4"/>
        <v>44.707231</v>
      </c>
    </row>
    <row r="8" spans="1:15" x14ac:dyDescent="0.25">
      <c r="A8" s="2" t="str">
        <f>Cuadro!C11&amp;"-"&amp;Cuadro!B11</f>
        <v>II-2006</v>
      </c>
      <c r="B8" s="28">
        <f>Cuadro!D11</f>
        <v>11.9534</v>
      </c>
      <c r="C8" s="28">
        <f>Cuadro!E11</f>
        <v>0</v>
      </c>
      <c r="D8" s="28">
        <f>Cuadro!F11</f>
        <v>18.411799999999999</v>
      </c>
      <c r="E8" s="28">
        <f>Cuadro!G11</f>
        <v>0</v>
      </c>
      <c r="G8" s="31">
        <f t="shared" si="5"/>
        <v>72</v>
      </c>
      <c r="H8" s="2" t="str">
        <f t="shared" si="0"/>
        <v>I-2023</v>
      </c>
      <c r="I8" s="28">
        <f t="shared" si="1"/>
        <v>33.200000000000003</v>
      </c>
      <c r="J8" s="28">
        <f t="shared" si="2"/>
        <v>38.670932000000001</v>
      </c>
      <c r="K8" s="28">
        <f t="shared" si="3"/>
        <v>40.200000000000003</v>
      </c>
      <c r="L8" s="28">
        <f t="shared" si="4"/>
        <v>45.164161</v>
      </c>
    </row>
    <row r="9" spans="1:15" x14ac:dyDescent="0.25">
      <c r="A9" s="2" t="str">
        <f>Cuadro!C12&amp;"-"&amp;Cuadro!B12</f>
        <v>III-2006</v>
      </c>
      <c r="B9" s="28">
        <f>Cuadro!D12</f>
        <v>12.100099999999999</v>
      </c>
      <c r="C9" s="28">
        <f>Cuadro!E12</f>
        <v>0</v>
      </c>
      <c r="D9" s="28">
        <f>Cuadro!F12</f>
        <v>17.594000000000001</v>
      </c>
      <c r="E9" s="28">
        <f>Cuadro!G12</f>
        <v>0</v>
      </c>
      <c r="G9" s="31">
        <f t="shared" si="5"/>
        <v>73</v>
      </c>
      <c r="H9" s="2" t="str">
        <f t="shared" si="0"/>
        <v>II-2023</v>
      </c>
      <c r="I9" s="28">
        <f t="shared" si="1"/>
        <v>30.9</v>
      </c>
      <c r="J9" s="28">
        <f t="shared" si="2"/>
        <v>36.340961999999998</v>
      </c>
      <c r="K9" s="28">
        <f t="shared" si="3"/>
        <v>36.5</v>
      </c>
      <c r="L9" s="28">
        <f t="shared" si="4"/>
        <v>41.78537</v>
      </c>
    </row>
    <row r="10" spans="1:15" x14ac:dyDescent="0.25">
      <c r="A10" s="2" t="str">
        <f>Cuadro!C13&amp;"-"&amp;Cuadro!B13</f>
        <v>IV-2006</v>
      </c>
      <c r="B10" s="28">
        <f>Cuadro!D13</f>
        <v>11.858499999999999</v>
      </c>
      <c r="C10" s="28">
        <f>Cuadro!E13</f>
        <v>0</v>
      </c>
      <c r="D10" s="28">
        <f>Cuadro!F13</f>
        <v>17.528099999999998</v>
      </c>
      <c r="E10" s="28">
        <f>Cuadro!G13</f>
        <v>0</v>
      </c>
      <c r="G10" s="31">
        <f t="shared" si="5"/>
        <v>74</v>
      </c>
      <c r="H10" s="2" t="str">
        <f t="shared" si="0"/>
        <v>III-2023</v>
      </c>
      <c r="I10" s="28">
        <f t="shared" si="1"/>
        <v>30.1</v>
      </c>
      <c r="J10" s="28">
        <f t="shared" si="2"/>
        <v>35.934660000000001</v>
      </c>
      <c r="K10" s="28">
        <f t="shared" si="3"/>
        <v>36.299999999999997</v>
      </c>
      <c r="L10" s="28">
        <f t="shared" si="4"/>
        <v>42.594732999999998</v>
      </c>
    </row>
    <row r="11" spans="1:15" x14ac:dyDescent="0.25">
      <c r="A11" s="2" t="str">
        <f>Cuadro!C14&amp;"-"&amp;Cuadro!B14</f>
        <v>I-2007</v>
      </c>
      <c r="B11" s="28">
        <f>Cuadro!D14</f>
        <v>11.580061000000001</v>
      </c>
      <c r="C11" s="28">
        <f>Cuadro!E14</f>
        <v>0</v>
      </c>
      <c r="D11" s="28">
        <f>Cuadro!F14</f>
        <v>17.300225999999999</v>
      </c>
      <c r="E11" s="28">
        <f>Cuadro!G14</f>
        <v>0</v>
      </c>
      <c r="G11" s="31">
        <f t="shared" si="5"/>
        <v>75</v>
      </c>
      <c r="H11" s="2" t="str">
        <f t="shared" si="0"/>
        <v>IV-2023</v>
      </c>
      <c r="I11" s="28">
        <f t="shared" si="1"/>
        <v>29.8</v>
      </c>
      <c r="J11" s="28">
        <f t="shared" si="2"/>
        <v>35.647562000000001</v>
      </c>
      <c r="K11" s="28">
        <f t="shared" si="3"/>
        <v>34.700000000000003</v>
      </c>
      <c r="L11" s="28">
        <f t="shared" si="4"/>
        <v>41.628736000000004</v>
      </c>
    </row>
    <row r="12" spans="1:15" x14ac:dyDescent="0.25">
      <c r="A12" s="2" t="str">
        <f>Cuadro!C15&amp;"-"&amp;Cuadro!B15</f>
        <v>II-2007</v>
      </c>
      <c r="B12" s="28">
        <f>Cuadro!D15</f>
        <v>10.995352</v>
      </c>
      <c r="C12" s="28">
        <f>Cuadro!E15</f>
        <v>0</v>
      </c>
      <c r="D12" s="28">
        <f>Cuadro!F15</f>
        <v>16.035993000000001</v>
      </c>
      <c r="E12" s="28">
        <f>Cuadro!G15</f>
        <v>0</v>
      </c>
      <c r="G12" s="31">
        <f t="shared" si="5"/>
        <v>76</v>
      </c>
      <c r="H12" s="2" t="str">
        <f t="shared" si="0"/>
        <v>I-2024</v>
      </c>
      <c r="I12" s="28">
        <f t="shared" si="1"/>
        <v>34.299999999999997</v>
      </c>
      <c r="J12" s="28">
        <f t="shared" si="2"/>
        <v>34.289239999999999</v>
      </c>
      <c r="K12" s="28">
        <f t="shared" si="3"/>
        <v>40.200000000000003</v>
      </c>
      <c r="L12" s="28">
        <f t="shared" si="4"/>
        <v>40.234569999999998</v>
      </c>
    </row>
    <row r="13" spans="1:15" x14ac:dyDescent="0.25">
      <c r="A13" s="2" t="str">
        <f>Cuadro!C16&amp;"-"&amp;Cuadro!B16</f>
        <v>III-2007</v>
      </c>
      <c r="B13" s="28">
        <f>Cuadro!D16</f>
        <v>11.318975</v>
      </c>
      <c r="C13" s="28">
        <f>Cuadro!E16</f>
        <v>0</v>
      </c>
      <c r="D13" s="28">
        <f>Cuadro!F16</f>
        <v>15.496283999999999</v>
      </c>
      <c r="E13" s="28">
        <f>Cuadro!G16</f>
        <v>0</v>
      </c>
      <c r="G13" s="31">
        <f t="shared" si="5"/>
        <v>77</v>
      </c>
      <c r="H13" s="2" t="str">
        <f t="shared" si="0"/>
        <v>II-2024</v>
      </c>
      <c r="I13" s="28">
        <f t="shared" si="1"/>
        <v>33.1</v>
      </c>
      <c r="J13" s="28">
        <f t="shared" si="2"/>
        <v>33.443553790000003</v>
      </c>
      <c r="K13" s="28">
        <f t="shared" si="3"/>
        <v>37.5</v>
      </c>
      <c r="L13" s="28">
        <f t="shared" si="4"/>
        <v>38.256425649999997</v>
      </c>
    </row>
    <row r="14" spans="1:15" x14ac:dyDescent="0.25">
      <c r="A14" s="2" t="str">
        <f>Cuadro!C17&amp;"-"&amp;Cuadro!B17</f>
        <v>IV-2007</v>
      </c>
      <c r="B14" s="28">
        <f>Cuadro!D17</f>
        <v>10.931295</v>
      </c>
      <c r="C14" s="28">
        <f>Cuadro!E17</f>
        <v>0</v>
      </c>
      <c r="D14" s="28">
        <f>Cuadro!F17</f>
        <v>15.955221999999999</v>
      </c>
      <c r="E14" s="28">
        <f>Cuadro!G17</f>
        <v>0</v>
      </c>
      <c r="G14" s="31">
        <f t="shared" si="5"/>
        <v>78</v>
      </c>
      <c r="H14" s="2" t="str">
        <f t="shared" si="0"/>
        <v>lll-2024</v>
      </c>
      <c r="I14" s="28">
        <f t="shared" si="1"/>
        <v>32.5</v>
      </c>
      <c r="J14" s="28">
        <f t="shared" si="2"/>
        <v>33.39102415</v>
      </c>
      <c r="K14" s="28">
        <f t="shared" si="3"/>
        <v>38.200000000000003</v>
      </c>
      <c r="L14" s="28">
        <f t="shared" si="4"/>
        <v>40.33400554</v>
      </c>
    </row>
    <row r="15" spans="1:15" x14ac:dyDescent="0.25">
      <c r="A15" s="2" t="str">
        <f>Cuadro!C18&amp;"-"&amp;Cuadro!B18</f>
        <v>I-2008</v>
      </c>
      <c r="B15" s="28">
        <f>Cuadro!D18</f>
        <v>10.5</v>
      </c>
      <c r="C15" s="28">
        <f>Cuadro!E18</f>
        <v>39.186152</v>
      </c>
      <c r="D15" s="28">
        <f>Cuadro!F18</f>
        <v>15.5</v>
      </c>
      <c r="E15" s="28">
        <f>Cuadro!G18</f>
        <v>44.944642999999999</v>
      </c>
      <c r="G15" s="31">
        <f t="shared" si="5"/>
        <v>79</v>
      </c>
      <c r="H15" s="2" t="str">
        <f t="shared" si="0"/>
        <v>IV-2024</v>
      </c>
      <c r="I15" s="28">
        <f t="shared" si="1"/>
        <v>31.072800000000001</v>
      </c>
      <c r="J15" s="28">
        <f t="shared" si="2"/>
        <v>32.060510620000002</v>
      </c>
      <c r="K15" s="28">
        <f t="shared" si="3"/>
        <v>35.477200000000003</v>
      </c>
      <c r="L15" s="28">
        <f t="shared" si="4"/>
        <v>37.119210359999997</v>
      </c>
    </row>
    <row r="16" spans="1:15" x14ac:dyDescent="0.25">
      <c r="A16" s="2" t="str">
        <f>Cuadro!C19&amp;"-"&amp;Cuadro!B19</f>
        <v>II-2008</v>
      </c>
      <c r="B16" s="28">
        <f>Cuadro!D19</f>
        <v>10.7</v>
      </c>
      <c r="C16" s="28">
        <f>Cuadro!E19</f>
        <v>40.986997000000002</v>
      </c>
      <c r="D16" s="28">
        <f>Cuadro!F19</f>
        <v>15.4</v>
      </c>
      <c r="E16" s="28">
        <f>Cuadro!G19</f>
        <v>48.041274000000001</v>
      </c>
      <c r="G16" s="31">
        <f t="shared" si="5"/>
        <v>80</v>
      </c>
      <c r="H16" s="2">
        <f t="shared" si="0"/>
        <v>0</v>
      </c>
      <c r="I16" s="28">
        <f t="shared" si="1"/>
        <v>0</v>
      </c>
      <c r="J16" s="28">
        <f t="shared" si="2"/>
        <v>0</v>
      </c>
      <c r="K16" s="28">
        <f t="shared" si="3"/>
        <v>0</v>
      </c>
      <c r="L16" s="28">
        <f t="shared" si="4"/>
        <v>0</v>
      </c>
    </row>
    <row r="17" spans="1:12" x14ac:dyDescent="0.25">
      <c r="A17" s="2" t="str">
        <f>Cuadro!C20&amp;"-"&amp;Cuadro!B20</f>
        <v>III-2008</v>
      </c>
      <c r="B17" s="28">
        <f>Cuadro!D20</f>
        <v>10.5</v>
      </c>
      <c r="C17" s="28">
        <f>Cuadro!E20</f>
        <v>41.508629999999997</v>
      </c>
      <c r="D17" s="28">
        <f>Cuadro!F20</f>
        <v>15.7</v>
      </c>
      <c r="E17" s="28">
        <f>Cuadro!G20</f>
        <v>48.194792999999997</v>
      </c>
      <c r="G17" s="31">
        <f t="shared" si="5"/>
        <v>81</v>
      </c>
      <c r="H17" s="2">
        <f t="shared" si="0"/>
        <v>0</v>
      </c>
      <c r="I17" s="28">
        <f t="shared" si="1"/>
        <v>0</v>
      </c>
      <c r="J17" s="28">
        <f t="shared" si="2"/>
        <v>0</v>
      </c>
      <c r="K17" s="28">
        <f t="shared" si="3"/>
        <v>0</v>
      </c>
      <c r="L17" s="28">
        <f t="shared" si="4"/>
        <v>0</v>
      </c>
    </row>
    <row r="18" spans="1:12" x14ac:dyDescent="0.25">
      <c r="A18" s="2" t="str">
        <f>Cuadro!C21&amp;"-"&amp;Cuadro!B21</f>
        <v>IV-2008</v>
      </c>
      <c r="B18" s="28">
        <f>Cuadro!D21</f>
        <v>10.6</v>
      </c>
      <c r="C18" s="28">
        <f>Cuadro!E21</f>
        <v>42.187153000000002</v>
      </c>
      <c r="D18" s="28">
        <f>Cuadro!F21</f>
        <v>15.2</v>
      </c>
      <c r="E18" s="28">
        <f>Cuadro!G21</f>
        <v>49.088247000000003</v>
      </c>
      <c r="G18" s="31">
        <f t="shared" si="5"/>
        <v>82</v>
      </c>
      <c r="H18" s="2">
        <f t="shared" si="0"/>
        <v>0</v>
      </c>
      <c r="I18" s="28">
        <f t="shared" si="1"/>
        <v>0</v>
      </c>
      <c r="J18" s="28">
        <f t="shared" si="2"/>
        <v>0</v>
      </c>
      <c r="K18" s="28">
        <f t="shared" si="3"/>
        <v>0</v>
      </c>
      <c r="L18" s="28">
        <f t="shared" si="4"/>
        <v>0</v>
      </c>
    </row>
    <row r="19" spans="1:12" x14ac:dyDescent="0.25">
      <c r="A19" s="2" t="str">
        <f>Cuadro!C22&amp;"-"&amp;Cuadro!B22</f>
        <v>I-2009</v>
      </c>
      <c r="B19" s="28">
        <f>Cuadro!D22</f>
        <v>12.2</v>
      </c>
      <c r="C19" s="28">
        <f>Cuadro!E22</f>
        <v>42.427996</v>
      </c>
      <c r="D19" s="28">
        <f>Cuadro!F22</f>
        <v>17.5</v>
      </c>
      <c r="E19" s="28">
        <f>Cuadro!G22</f>
        <v>46.636819000000003</v>
      </c>
      <c r="G19" s="31">
        <f t="shared" si="5"/>
        <v>83</v>
      </c>
      <c r="H19" s="2">
        <f t="shared" si="0"/>
        <v>0</v>
      </c>
      <c r="I19" s="28">
        <f t="shared" si="1"/>
        <v>0</v>
      </c>
      <c r="J19" s="28">
        <f t="shared" si="2"/>
        <v>0</v>
      </c>
      <c r="K19" s="28">
        <f t="shared" si="3"/>
        <v>0</v>
      </c>
      <c r="L19" s="28">
        <f t="shared" si="4"/>
        <v>0</v>
      </c>
    </row>
    <row r="20" spans="1:12" x14ac:dyDescent="0.25">
      <c r="A20" s="2" t="str">
        <f>Cuadro!C23&amp;"-"&amp;Cuadro!B23</f>
        <v>II-2009</v>
      </c>
      <c r="B20" s="28">
        <f>Cuadro!D23</f>
        <v>12.9</v>
      </c>
      <c r="C20" s="28">
        <f>Cuadro!E23</f>
        <v>40.489924000000002</v>
      </c>
      <c r="D20" s="28">
        <f>Cuadro!F23</f>
        <v>17.7</v>
      </c>
      <c r="E20" s="28">
        <f>Cuadro!G23</f>
        <v>45.853594000000001</v>
      </c>
      <c r="G20" s="31">
        <f t="shared" si="5"/>
        <v>84</v>
      </c>
      <c r="H20" s="2">
        <f t="shared" si="0"/>
        <v>0</v>
      </c>
      <c r="I20" s="28">
        <f t="shared" si="1"/>
        <v>0</v>
      </c>
      <c r="J20" s="28">
        <f t="shared" si="2"/>
        <v>0</v>
      </c>
      <c r="K20" s="28">
        <f t="shared" si="3"/>
        <v>0</v>
      </c>
      <c r="L20" s="28">
        <f t="shared" si="4"/>
        <v>0</v>
      </c>
    </row>
    <row r="21" spans="1:12" x14ac:dyDescent="0.25">
      <c r="A21" s="2" t="str">
        <f>Cuadro!C24&amp;"-"&amp;Cuadro!B24</f>
        <v>III-2009</v>
      </c>
      <c r="B21" s="28">
        <f>Cuadro!D24</f>
        <v>12.4</v>
      </c>
      <c r="C21" s="28">
        <f>Cuadro!E24</f>
        <v>42.038111000000001</v>
      </c>
      <c r="D21" s="28">
        <f>Cuadro!F24</f>
        <v>17.600000000000001</v>
      </c>
      <c r="E21" s="28">
        <f>Cuadro!G24</f>
        <v>46.895572000000001</v>
      </c>
      <c r="G21" s="31">
        <f t="shared" si="5"/>
        <v>85</v>
      </c>
      <c r="H21" s="2">
        <f t="shared" si="0"/>
        <v>0</v>
      </c>
      <c r="I21" s="28">
        <f t="shared" si="1"/>
        <v>0</v>
      </c>
      <c r="J21" s="28">
        <f t="shared" si="2"/>
        <v>0</v>
      </c>
      <c r="K21" s="28">
        <f t="shared" si="3"/>
        <v>0</v>
      </c>
      <c r="L21" s="28">
        <f t="shared" si="4"/>
        <v>0</v>
      </c>
    </row>
    <row r="22" spans="1:12" x14ac:dyDescent="0.25">
      <c r="A22" s="2" t="str">
        <f>Cuadro!C25&amp;"-"&amp;Cuadro!B25</f>
        <v>IV-2009</v>
      </c>
      <c r="B22" s="28">
        <f>Cuadro!D25</f>
        <v>12.1</v>
      </c>
      <c r="C22" s="28">
        <f>Cuadro!E25</f>
        <v>41.693773</v>
      </c>
      <c r="D22" s="28">
        <f>Cuadro!F25</f>
        <v>17.8</v>
      </c>
      <c r="E22" s="28">
        <f>Cuadro!G25</f>
        <v>46.859527</v>
      </c>
      <c r="G22" s="31">
        <f t="shared" si="5"/>
        <v>86</v>
      </c>
      <c r="H22" s="2">
        <f t="shared" si="0"/>
        <v>0</v>
      </c>
      <c r="I22" s="28">
        <f t="shared" si="1"/>
        <v>0</v>
      </c>
      <c r="J22" s="28">
        <f t="shared" si="2"/>
        <v>0</v>
      </c>
      <c r="K22" s="28">
        <f t="shared" si="3"/>
        <v>0</v>
      </c>
      <c r="L22" s="28">
        <f t="shared" si="4"/>
        <v>0</v>
      </c>
    </row>
    <row r="23" spans="1:12" x14ac:dyDescent="0.25">
      <c r="A23" s="2" t="str">
        <f>Cuadro!C26&amp;"-"&amp;Cuadro!B26</f>
        <v>I-2010</v>
      </c>
      <c r="B23" s="28">
        <f>Cuadro!D26</f>
        <v>12.3</v>
      </c>
      <c r="C23" s="28">
        <f>Cuadro!E26</f>
        <v>42.656683000000001</v>
      </c>
      <c r="D23" s="28">
        <f>Cuadro!F26</f>
        <v>17.100000000000001</v>
      </c>
      <c r="E23" s="28">
        <f>Cuadro!G26</f>
        <v>47.052131000000003</v>
      </c>
      <c r="G23" s="31">
        <f t="shared" si="5"/>
        <v>87</v>
      </c>
      <c r="H23" s="2">
        <f t="shared" si="0"/>
        <v>0</v>
      </c>
      <c r="I23" s="28">
        <f t="shared" si="1"/>
        <v>0</v>
      </c>
      <c r="J23" s="28">
        <f t="shared" si="2"/>
        <v>0</v>
      </c>
      <c r="K23" s="28">
        <f t="shared" si="3"/>
        <v>0</v>
      </c>
      <c r="L23" s="28">
        <f t="shared" si="4"/>
        <v>0</v>
      </c>
    </row>
    <row r="24" spans="1:12" x14ac:dyDescent="0.25">
      <c r="A24" s="2" t="str">
        <f>Cuadro!C27&amp;"-"&amp;Cuadro!B27</f>
        <v>II-2010</v>
      </c>
      <c r="B24" s="28">
        <f>Cuadro!D27</f>
        <v>12</v>
      </c>
      <c r="C24" s="28">
        <f>Cuadro!E27</f>
        <v>41.303100000000001</v>
      </c>
      <c r="D24" s="28">
        <f>Cuadro!F27</f>
        <v>17</v>
      </c>
      <c r="E24" s="28">
        <f>Cuadro!G27</f>
        <v>47.548535000000001</v>
      </c>
      <c r="G24" s="31">
        <f t="shared" si="5"/>
        <v>88</v>
      </c>
      <c r="H24" s="2">
        <f t="shared" si="0"/>
        <v>0</v>
      </c>
      <c r="I24" s="28">
        <f t="shared" si="1"/>
        <v>0</v>
      </c>
      <c r="J24" s="28">
        <f t="shared" si="2"/>
        <v>0</v>
      </c>
      <c r="K24" s="28">
        <f t="shared" si="3"/>
        <v>0</v>
      </c>
      <c r="L24" s="28">
        <f t="shared" si="4"/>
        <v>0</v>
      </c>
    </row>
    <row r="25" spans="1:12" x14ac:dyDescent="0.25">
      <c r="A25" s="2" t="str">
        <f>Cuadro!C28&amp;"-"&amp;Cuadro!B28</f>
        <v>III-2010</v>
      </c>
      <c r="B25" s="28">
        <f>Cuadro!D28</f>
        <v>11.6</v>
      </c>
      <c r="C25" s="28">
        <f>Cuadro!E28</f>
        <v>41.494672000000001</v>
      </c>
      <c r="D25" s="28">
        <f>Cuadro!F28</f>
        <v>16.8</v>
      </c>
      <c r="E25" s="28">
        <f>Cuadro!G28</f>
        <v>46.187283999999998</v>
      </c>
      <c r="G25" s="31">
        <f t="shared" si="5"/>
        <v>89</v>
      </c>
      <c r="H25" s="2">
        <f t="shared" si="0"/>
        <v>0</v>
      </c>
      <c r="I25" s="28">
        <f t="shared" si="1"/>
        <v>0</v>
      </c>
      <c r="J25" s="28">
        <f t="shared" si="2"/>
        <v>0</v>
      </c>
      <c r="K25" s="28">
        <f t="shared" si="3"/>
        <v>0</v>
      </c>
      <c r="L25" s="28">
        <f t="shared" si="4"/>
        <v>0</v>
      </c>
    </row>
    <row r="26" spans="1:12" x14ac:dyDescent="0.25">
      <c r="A26" s="2" t="str">
        <f>Cuadro!C29&amp;"-"&amp;Cuadro!B29</f>
        <v>IV-2010</v>
      </c>
      <c r="B26" s="28">
        <f>Cuadro!D29</f>
        <v>11.9</v>
      </c>
      <c r="C26" s="28">
        <f>Cuadro!E29</f>
        <v>42.810234000000001</v>
      </c>
      <c r="D26" s="28">
        <f>Cuadro!F29</f>
        <v>17.399999999999999</v>
      </c>
      <c r="E26" s="28">
        <f>Cuadro!G29</f>
        <v>47.509923000000001</v>
      </c>
      <c r="G26" s="31">
        <f t="shared" si="5"/>
        <v>90</v>
      </c>
      <c r="H26" s="2">
        <f t="shared" si="0"/>
        <v>0</v>
      </c>
      <c r="I26" s="28">
        <f t="shared" si="1"/>
        <v>0</v>
      </c>
      <c r="J26" s="28">
        <f t="shared" si="2"/>
        <v>0</v>
      </c>
      <c r="K26" s="28">
        <f t="shared" si="3"/>
        <v>0</v>
      </c>
      <c r="L26" s="28">
        <f t="shared" si="4"/>
        <v>0</v>
      </c>
    </row>
    <row r="27" spans="1:12" x14ac:dyDescent="0.25">
      <c r="A27" s="2" t="str">
        <f>Cuadro!C30&amp;"-"&amp;Cuadro!B30</f>
        <v>I-2011</v>
      </c>
      <c r="B27" s="28">
        <f>Cuadro!D30</f>
        <v>11.9</v>
      </c>
      <c r="C27" s="28">
        <f>Cuadro!E30</f>
        <v>42.225354000000003</v>
      </c>
      <c r="D27" s="28">
        <f>Cuadro!F30</f>
        <v>14.7</v>
      </c>
      <c r="E27" s="28">
        <f>Cuadro!G30</f>
        <v>45.177326999999998</v>
      </c>
      <c r="G27" s="31">
        <f t="shared" si="5"/>
        <v>91</v>
      </c>
      <c r="H27" s="2">
        <f t="shared" si="0"/>
        <v>0</v>
      </c>
      <c r="I27" s="28">
        <f t="shared" si="1"/>
        <v>0</v>
      </c>
      <c r="J27" s="28">
        <f t="shared" si="2"/>
        <v>0</v>
      </c>
      <c r="K27" s="28">
        <f t="shared" si="3"/>
        <v>0</v>
      </c>
      <c r="L27" s="28">
        <f t="shared" si="4"/>
        <v>0</v>
      </c>
    </row>
    <row r="28" spans="1:12" x14ac:dyDescent="0.25">
      <c r="A28" s="2" t="str">
        <f>Cuadro!C31&amp;"-"&amp;Cuadro!B31</f>
        <v>II-2011</v>
      </c>
      <c r="B28" s="28">
        <f>Cuadro!D31</f>
        <v>11.1</v>
      </c>
      <c r="C28" s="28">
        <f>Cuadro!E31</f>
        <v>40.308391999999998</v>
      </c>
      <c r="D28" s="28">
        <f>Cuadro!F31</f>
        <v>14.2</v>
      </c>
      <c r="E28" s="28">
        <f>Cuadro!G31</f>
        <v>44.212878000000003</v>
      </c>
      <c r="G28" s="31">
        <f t="shared" si="5"/>
        <v>92</v>
      </c>
      <c r="H28" s="2">
        <f t="shared" si="0"/>
        <v>0</v>
      </c>
      <c r="I28" s="28">
        <f t="shared" si="1"/>
        <v>0</v>
      </c>
      <c r="J28" s="28">
        <f t="shared" si="2"/>
        <v>0</v>
      </c>
      <c r="K28" s="28">
        <f t="shared" si="3"/>
        <v>0</v>
      </c>
      <c r="L28" s="28">
        <f t="shared" si="4"/>
        <v>0</v>
      </c>
    </row>
    <row r="29" spans="1:12" x14ac:dyDescent="0.25">
      <c r="A29" s="2" t="str">
        <f>Cuadro!C32&amp;"-"&amp;Cuadro!B32</f>
        <v>III-2011</v>
      </c>
      <c r="B29" s="28">
        <f>Cuadro!D32</f>
        <v>11.1</v>
      </c>
      <c r="C29" s="28">
        <f>Cuadro!E32</f>
        <v>40.219324999999998</v>
      </c>
      <c r="D29" s="28">
        <f>Cuadro!F32</f>
        <v>16.5</v>
      </c>
      <c r="E29" s="28">
        <f>Cuadro!G32</f>
        <v>46.474758999999999</v>
      </c>
      <c r="G29" s="31">
        <f t="shared" si="5"/>
        <v>93</v>
      </c>
      <c r="H29" s="2">
        <f t="shared" si="0"/>
        <v>0</v>
      </c>
      <c r="I29" s="28">
        <f t="shared" si="1"/>
        <v>0</v>
      </c>
      <c r="J29" s="28">
        <f t="shared" si="2"/>
        <v>0</v>
      </c>
      <c r="K29" s="28">
        <f t="shared" si="3"/>
        <v>0</v>
      </c>
      <c r="L29" s="28">
        <f t="shared" si="4"/>
        <v>0</v>
      </c>
    </row>
    <row r="30" spans="1:12" x14ac:dyDescent="0.25">
      <c r="A30" s="2" t="str">
        <f>Cuadro!C33&amp;"-"&amp;Cuadro!B33</f>
        <v>IV-2011</v>
      </c>
      <c r="B30" s="28">
        <f>Cuadro!D33</f>
        <v>10.9</v>
      </c>
      <c r="C30" s="28">
        <f>Cuadro!E33</f>
        <v>42.044224999999997</v>
      </c>
      <c r="D30" s="28">
        <f>Cuadro!F33</f>
        <v>14.9</v>
      </c>
      <c r="E30" s="28">
        <f>Cuadro!G33</f>
        <v>45.170383999999999</v>
      </c>
      <c r="G30" s="31">
        <f t="shared" si="5"/>
        <v>94</v>
      </c>
      <c r="H30" s="2">
        <f t="shared" si="0"/>
        <v>0</v>
      </c>
      <c r="I30" s="28">
        <f t="shared" si="1"/>
        <v>0</v>
      </c>
      <c r="J30" s="28">
        <f t="shared" si="2"/>
        <v>0</v>
      </c>
      <c r="K30" s="28">
        <f t="shared" si="3"/>
        <v>0</v>
      </c>
      <c r="L30" s="28">
        <f t="shared" si="4"/>
        <v>0</v>
      </c>
    </row>
    <row r="31" spans="1:12" x14ac:dyDescent="0.25">
      <c r="A31" s="2" t="str">
        <f>Cuadro!C34&amp;"-"&amp;Cuadro!B34</f>
        <v>I-2012</v>
      </c>
      <c r="B31" s="28">
        <f>Cuadro!D34</f>
        <v>12.1</v>
      </c>
      <c r="C31" s="28">
        <f>Cuadro!E34</f>
        <v>43.236054000000003</v>
      </c>
      <c r="D31" s="28">
        <f>Cuadro!F34</f>
        <v>17.5</v>
      </c>
      <c r="E31" s="28">
        <f>Cuadro!G34</f>
        <v>45.702540999999997</v>
      </c>
      <c r="G31" s="31">
        <f t="shared" si="5"/>
        <v>95</v>
      </c>
      <c r="H31" s="2">
        <f t="shared" si="0"/>
        <v>0</v>
      </c>
      <c r="I31" s="28">
        <f t="shared" si="1"/>
        <v>0</v>
      </c>
      <c r="J31" s="28">
        <f t="shared" si="2"/>
        <v>0</v>
      </c>
      <c r="K31" s="28">
        <f t="shared" si="3"/>
        <v>0</v>
      </c>
      <c r="L31" s="28">
        <f t="shared" si="4"/>
        <v>0</v>
      </c>
    </row>
    <row r="32" spans="1:12" x14ac:dyDescent="0.25">
      <c r="A32" s="2" t="str">
        <f>Cuadro!C35&amp;"-"&amp;Cuadro!B35</f>
        <v>II-2012</v>
      </c>
      <c r="B32" s="28">
        <f>Cuadro!D35</f>
        <v>11.6</v>
      </c>
      <c r="C32" s="28">
        <f>Cuadro!E35</f>
        <v>41.365062000000002</v>
      </c>
      <c r="D32" s="28">
        <f>Cuadro!F35</f>
        <v>15.6</v>
      </c>
      <c r="E32" s="28">
        <f>Cuadro!G35</f>
        <v>45.020941000000001</v>
      </c>
      <c r="G32" s="31">
        <f t="shared" si="5"/>
        <v>96</v>
      </c>
      <c r="H32" s="2">
        <f t="shared" si="0"/>
        <v>0</v>
      </c>
      <c r="I32" s="28">
        <f t="shared" si="1"/>
        <v>0</v>
      </c>
      <c r="J32" s="28">
        <f t="shared" si="2"/>
        <v>0</v>
      </c>
      <c r="K32" s="28">
        <f t="shared" si="3"/>
        <v>0</v>
      </c>
      <c r="L32" s="28">
        <f t="shared" si="4"/>
        <v>0</v>
      </c>
    </row>
    <row r="33" spans="1:12" x14ac:dyDescent="0.25">
      <c r="A33" s="2" t="str">
        <f>Cuadro!C36&amp;"-"&amp;Cuadro!B36</f>
        <v>III-2012</v>
      </c>
      <c r="B33" s="28">
        <f>Cuadro!D36</f>
        <v>11.9</v>
      </c>
      <c r="C33" s="28">
        <f>Cuadro!E36</f>
        <v>42.574185999999997</v>
      </c>
      <c r="D33" s="28">
        <f>Cuadro!F36</f>
        <v>16.2</v>
      </c>
      <c r="E33" s="28">
        <f>Cuadro!G36</f>
        <v>43.938917000000004</v>
      </c>
      <c r="G33" s="31">
        <f t="shared" si="5"/>
        <v>97</v>
      </c>
      <c r="H33" s="2">
        <f t="shared" si="0"/>
        <v>0</v>
      </c>
      <c r="I33" s="28">
        <f t="shared" si="1"/>
        <v>0</v>
      </c>
      <c r="J33" s="28">
        <f t="shared" si="2"/>
        <v>0</v>
      </c>
      <c r="K33" s="28">
        <f t="shared" si="3"/>
        <v>0</v>
      </c>
      <c r="L33" s="28">
        <f t="shared" si="4"/>
        <v>0</v>
      </c>
    </row>
    <row r="34" spans="1:12" x14ac:dyDescent="0.25">
      <c r="A34" s="2" t="str">
        <f>Cuadro!C37&amp;"-"&amp;Cuadro!B37</f>
        <v>IV-2012</v>
      </c>
      <c r="B34" s="28">
        <f>Cuadro!D37</f>
        <v>11.6</v>
      </c>
      <c r="C34" s="28">
        <f>Cuadro!E37</f>
        <v>42.930655000000002</v>
      </c>
      <c r="D34" s="28">
        <f>Cuadro!F37</f>
        <v>14.8</v>
      </c>
      <c r="E34" s="28">
        <f>Cuadro!G37</f>
        <v>45.699779999999997</v>
      </c>
      <c r="G34" s="31">
        <f t="shared" si="5"/>
        <v>98</v>
      </c>
      <c r="H34" s="2">
        <f t="shared" si="0"/>
        <v>0</v>
      </c>
      <c r="I34" s="28">
        <f t="shared" si="1"/>
        <v>0</v>
      </c>
      <c r="J34" s="28">
        <f t="shared" si="2"/>
        <v>0</v>
      </c>
      <c r="K34" s="28">
        <f t="shared" si="3"/>
        <v>0</v>
      </c>
      <c r="L34" s="28">
        <f t="shared" si="4"/>
        <v>0</v>
      </c>
    </row>
    <row r="35" spans="1:12" x14ac:dyDescent="0.25">
      <c r="A35" s="2" t="str">
        <f>Cuadro!C38&amp;"-"&amp;Cuadro!B38</f>
        <v>I-2013</v>
      </c>
      <c r="B35" s="28">
        <f>Cuadro!D38</f>
        <v>11.8</v>
      </c>
      <c r="C35" s="28">
        <f>Cuadro!E38</f>
        <v>42.319702999999997</v>
      </c>
      <c r="D35" s="28">
        <f>Cuadro!F38</f>
        <v>14.3</v>
      </c>
      <c r="E35" s="28">
        <f>Cuadro!G38</f>
        <v>45.213400999999998</v>
      </c>
      <c r="G35" s="31">
        <f t="shared" si="5"/>
        <v>99</v>
      </c>
      <c r="H35" s="2">
        <f t="shared" si="0"/>
        <v>0</v>
      </c>
      <c r="I35" s="28">
        <f t="shared" si="1"/>
        <v>0</v>
      </c>
      <c r="J35" s="28">
        <f t="shared" si="2"/>
        <v>0</v>
      </c>
      <c r="K35" s="28">
        <f t="shared" si="3"/>
        <v>0</v>
      </c>
      <c r="L35" s="28">
        <f t="shared" si="4"/>
        <v>0</v>
      </c>
    </row>
    <row r="36" spans="1:12" x14ac:dyDescent="0.25">
      <c r="A36" s="2" t="str">
        <f>Cuadro!C39&amp;"-"&amp;Cuadro!B39</f>
        <v>II-2013</v>
      </c>
      <c r="B36" s="28">
        <f>Cuadro!D39</f>
        <v>12</v>
      </c>
      <c r="C36" s="28">
        <f>Cuadro!E39</f>
        <v>41.541803999999999</v>
      </c>
      <c r="D36" s="28">
        <f>Cuadro!F39</f>
        <v>15.2</v>
      </c>
      <c r="E36" s="28">
        <f>Cuadro!G39</f>
        <v>44.932575</v>
      </c>
      <c r="G36" s="31">
        <f t="shared" si="5"/>
        <v>100</v>
      </c>
      <c r="H36" s="2">
        <f t="shared" si="0"/>
        <v>0</v>
      </c>
      <c r="I36" s="28">
        <f t="shared" si="1"/>
        <v>0</v>
      </c>
      <c r="J36" s="28">
        <f t="shared" si="2"/>
        <v>0</v>
      </c>
      <c r="K36" s="28">
        <f t="shared" si="3"/>
        <v>0</v>
      </c>
      <c r="L36" s="28">
        <f t="shared" si="4"/>
        <v>0</v>
      </c>
    </row>
    <row r="37" spans="1:12" x14ac:dyDescent="0.25">
      <c r="A37" s="2" t="str">
        <f>Cuadro!C40&amp;"-"&amp;Cuadro!B40</f>
        <v>III-2013</v>
      </c>
      <c r="B37" s="28">
        <f>Cuadro!D40</f>
        <v>12.1</v>
      </c>
      <c r="C37" s="28">
        <f>Cuadro!E40</f>
        <v>41.942706000000001</v>
      </c>
      <c r="D37" s="28">
        <f>Cuadro!F40</f>
        <v>15</v>
      </c>
      <c r="E37" s="28">
        <f>Cuadro!G40</f>
        <v>45.770378000000001</v>
      </c>
      <c r="G37" s="31">
        <f t="shared" si="5"/>
        <v>101</v>
      </c>
      <c r="H37" s="2">
        <f t="shared" si="0"/>
        <v>0</v>
      </c>
      <c r="I37" s="28">
        <f t="shared" si="1"/>
        <v>0</v>
      </c>
      <c r="J37" s="28">
        <f t="shared" si="2"/>
        <v>0</v>
      </c>
      <c r="K37" s="28">
        <f t="shared" si="3"/>
        <v>0</v>
      </c>
      <c r="L37" s="28">
        <f t="shared" si="4"/>
        <v>0</v>
      </c>
    </row>
    <row r="38" spans="1:12" x14ac:dyDescent="0.25">
      <c r="A38" s="2" t="str">
        <f>Cuadro!C41&amp;"-"&amp;Cuadro!B41</f>
        <v>IV-2013</v>
      </c>
      <c r="B38" s="28">
        <f>Cuadro!D41</f>
        <v>11.9</v>
      </c>
      <c r="C38" s="28">
        <f>Cuadro!E41</f>
        <v>43.085081000000002</v>
      </c>
      <c r="D38" s="28">
        <f>Cuadro!F41</f>
        <v>15.9</v>
      </c>
      <c r="E38" s="28">
        <f>Cuadro!G41</f>
        <v>46.405731000000003</v>
      </c>
      <c r="G38" s="31">
        <f t="shared" si="5"/>
        <v>102</v>
      </c>
      <c r="H38" s="2">
        <f t="shared" si="0"/>
        <v>0</v>
      </c>
      <c r="I38" s="28">
        <f t="shared" si="1"/>
        <v>0</v>
      </c>
      <c r="J38" s="28">
        <f t="shared" si="2"/>
        <v>0</v>
      </c>
      <c r="K38" s="28">
        <f t="shared" si="3"/>
        <v>0</v>
      </c>
      <c r="L38" s="28">
        <f t="shared" si="4"/>
        <v>0</v>
      </c>
    </row>
    <row r="39" spans="1:12" x14ac:dyDescent="0.25">
      <c r="A39" s="2" t="str">
        <f>Cuadro!C42&amp;"-"&amp;Cuadro!B42</f>
        <v>I-2014</v>
      </c>
      <c r="B39" s="28">
        <f>Cuadro!D42</f>
        <v>11.6</v>
      </c>
      <c r="C39" s="28">
        <f>Cuadro!E42</f>
        <v>42.267266999999997</v>
      </c>
      <c r="D39" s="28">
        <f>Cuadro!F42</f>
        <v>15.2</v>
      </c>
      <c r="E39" s="28">
        <f>Cuadro!G42</f>
        <v>44.598882000000003</v>
      </c>
      <c r="G39" s="31">
        <f t="shared" si="5"/>
        <v>103</v>
      </c>
      <c r="H39" s="2">
        <f t="shared" si="0"/>
        <v>0</v>
      </c>
      <c r="I39" s="28">
        <f t="shared" si="1"/>
        <v>0</v>
      </c>
      <c r="J39" s="28">
        <f t="shared" si="2"/>
        <v>0</v>
      </c>
      <c r="K39" s="28">
        <f t="shared" si="3"/>
        <v>0</v>
      </c>
      <c r="L39" s="28">
        <f t="shared" si="4"/>
        <v>0</v>
      </c>
    </row>
    <row r="40" spans="1:12" x14ac:dyDescent="0.25">
      <c r="A40" s="2" t="str">
        <f>Cuadro!C43&amp;"-"&amp;Cuadro!B43</f>
        <v>II-2014</v>
      </c>
      <c r="B40" s="28">
        <f>Cuadro!D43</f>
        <v>11.4</v>
      </c>
      <c r="C40" s="28">
        <f>Cuadro!E43</f>
        <v>41.213918999999997</v>
      </c>
      <c r="D40" s="28">
        <f>Cuadro!F43</f>
        <v>14.3</v>
      </c>
      <c r="E40" s="28">
        <f>Cuadro!G43</f>
        <v>44.014462000000002</v>
      </c>
      <c r="G40" s="31">
        <f t="shared" si="5"/>
        <v>104</v>
      </c>
      <c r="H40" s="2">
        <f t="shared" si="0"/>
        <v>0</v>
      </c>
      <c r="I40" s="28">
        <f t="shared" si="1"/>
        <v>0</v>
      </c>
      <c r="J40" s="28">
        <f t="shared" si="2"/>
        <v>0</v>
      </c>
      <c r="K40" s="28">
        <f t="shared" si="3"/>
        <v>0</v>
      </c>
      <c r="L40" s="28">
        <f t="shared" si="4"/>
        <v>0</v>
      </c>
    </row>
    <row r="41" spans="1:12" x14ac:dyDescent="0.25">
      <c r="A41" s="2" t="str">
        <f>Cuadro!C44&amp;"-"&amp;Cuadro!B44</f>
        <v>III-2014</v>
      </c>
      <c r="B41" s="28">
        <f>Cuadro!D44</f>
        <v>11.7</v>
      </c>
      <c r="C41" s="28">
        <f>Cuadro!E44</f>
        <v>42.572482999999998</v>
      </c>
      <c r="D41" s="28">
        <f>Cuadro!F44</f>
        <v>14.4</v>
      </c>
      <c r="E41" s="28">
        <f>Cuadro!G44</f>
        <v>45.259512999999998</v>
      </c>
      <c r="G41" s="31">
        <f t="shared" si="5"/>
        <v>105</v>
      </c>
      <c r="H41" s="2">
        <f t="shared" si="0"/>
        <v>0</v>
      </c>
      <c r="I41" s="28">
        <f t="shared" si="1"/>
        <v>0</v>
      </c>
      <c r="J41" s="28">
        <f t="shared" si="2"/>
        <v>0</v>
      </c>
      <c r="K41" s="28">
        <f t="shared" si="3"/>
        <v>0</v>
      </c>
      <c r="L41" s="28">
        <f t="shared" si="4"/>
        <v>0</v>
      </c>
    </row>
    <row r="42" spans="1:12" x14ac:dyDescent="0.25">
      <c r="A42" s="2" t="str">
        <f>Cuadro!C45&amp;"-"&amp;Cuadro!B45</f>
        <v>IV-2014</v>
      </c>
      <c r="B42" s="28">
        <f>Cuadro!D45</f>
        <v>12</v>
      </c>
      <c r="C42" s="28">
        <f>Cuadro!E45</f>
        <v>44.122357999999998</v>
      </c>
      <c r="D42" s="28">
        <f>Cuadro!F45</f>
        <v>14.8</v>
      </c>
      <c r="E42" s="28">
        <f>Cuadro!G45</f>
        <v>46.520667000000003</v>
      </c>
      <c r="G42" s="31">
        <f t="shared" si="5"/>
        <v>106</v>
      </c>
      <c r="H42" s="2">
        <f t="shared" si="0"/>
        <v>0</v>
      </c>
      <c r="I42" s="28">
        <f t="shared" si="1"/>
        <v>0</v>
      </c>
      <c r="J42" s="28">
        <f t="shared" si="2"/>
        <v>0</v>
      </c>
      <c r="K42" s="28">
        <f t="shared" si="3"/>
        <v>0</v>
      </c>
      <c r="L42" s="28">
        <f t="shared" si="4"/>
        <v>0</v>
      </c>
    </row>
    <row r="43" spans="1:12" x14ac:dyDescent="0.25">
      <c r="A43" s="2" t="str">
        <f>Cuadro!C46&amp;"-"&amp;Cuadro!B46</f>
        <v>I-2015</v>
      </c>
      <c r="B43" s="28">
        <f>Cuadro!D46</f>
        <v>12.1</v>
      </c>
      <c r="C43" s="28">
        <f>Cuadro!E46</f>
        <v>42.149790000000003</v>
      </c>
      <c r="D43" s="28">
        <f>Cuadro!F46</f>
        <v>14.5</v>
      </c>
      <c r="E43" s="28">
        <f>Cuadro!G46</f>
        <v>44.404134999999997</v>
      </c>
      <c r="G43" s="31">
        <f t="shared" si="5"/>
        <v>107</v>
      </c>
      <c r="H43" s="2">
        <f t="shared" si="0"/>
        <v>0</v>
      </c>
      <c r="I43" s="28">
        <f t="shared" si="1"/>
        <v>0</v>
      </c>
      <c r="J43" s="28">
        <f t="shared" si="2"/>
        <v>0</v>
      </c>
      <c r="K43" s="28">
        <f t="shared" si="3"/>
        <v>0</v>
      </c>
      <c r="L43" s="28">
        <f t="shared" si="4"/>
        <v>0</v>
      </c>
    </row>
    <row r="44" spans="1:12" x14ac:dyDescent="0.25">
      <c r="A44" s="2" t="str">
        <f>Cuadro!C47&amp;"-"&amp;Cuadro!B47</f>
        <v>II-2015</v>
      </c>
      <c r="B44" s="28">
        <f>Cuadro!D47</f>
        <v>12.1</v>
      </c>
      <c r="C44" s="28">
        <f>Cuadro!E47</f>
        <v>41.076028999999998</v>
      </c>
      <c r="D44" s="28">
        <f>Cuadro!F47</f>
        <v>15</v>
      </c>
      <c r="E44" s="28">
        <f>Cuadro!G47</f>
        <v>43.384999000000001</v>
      </c>
      <c r="G44" s="31">
        <f t="shared" si="5"/>
        <v>108</v>
      </c>
      <c r="H44" s="2">
        <f t="shared" si="0"/>
        <v>0</v>
      </c>
      <c r="I44" s="28">
        <f t="shared" si="1"/>
        <v>0</v>
      </c>
      <c r="J44" s="28">
        <f t="shared" si="2"/>
        <v>0</v>
      </c>
      <c r="K44" s="28">
        <f t="shared" si="3"/>
        <v>0</v>
      </c>
      <c r="L44" s="28">
        <f t="shared" si="4"/>
        <v>0</v>
      </c>
    </row>
    <row r="45" spans="1:12" x14ac:dyDescent="0.25">
      <c r="A45" s="2" t="str">
        <f>Cuadro!C48&amp;"-"&amp;Cuadro!B48</f>
        <v>III-2015</v>
      </c>
      <c r="B45" s="28">
        <f>Cuadro!D48</f>
        <v>12.6</v>
      </c>
      <c r="C45" s="28">
        <f>Cuadro!E48</f>
        <v>42.155160000000002</v>
      </c>
      <c r="D45" s="28">
        <f>Cuadro!F48</f>
        <v>16.100000000000001</v>
      </c>
      <c r="E45" s="28">
        <f>Cuadro!G48</f>
        <v>46.146538</v>
      </c>
      <c r="G45" s="31">
        <f t="shared" si="5"/>
        <v>109</v>
      </c>
      <c r="H45" s="2">
        <f t="shared" si="0"/>
        <v>0</v>
      </c>
      <c r="I45" s="28">
        <f t="shared" si="1"/>
        <v>0</v>
      </c>
      <c r="J45" s="28">
        <f t="shared" si="2"/>
        <v>0</v>
      </c>
      <c r="K45" s="28">
        <f t="shared" si="3"/>
        <v>0</v>
      </c>
      <c r="L45" s="28">
        <f t="shared" si="4"/>
        <v>0</v>
      </c>
    </row>
    <row r="46" spans="1:12" x14ac:dyDescent="0.25">
      <c r="A46" s="2" t="str">
        <f>Cuadro!C49&amp;"-"&amp;Cuadro!B49</f>
        <v>IV-2015</v>
      </c>
      <c r="B46" s="28">
        <f>Cuadro!D49</f>
        <v>12.7</v>
      </c>
      <c r="C46" s="28">
        <f>Cuadro!E49</f>
        <v>41.371789999999997</v>
      </c>
      <c r="D46" s="28">
        <f>Cuadro!F49</f>
        <v>15.9</v>
      </c>
      <c r="E46" s="28">
        <f>Cuadro!G49</f>
        <v>44.551955999999997</v>
      </c>
      <c r="G46" s="31">
        <f t="shared" si="5"/>
        <v>110</v>
      </c>
      <c r="H46" s="2">
        <f t="shared" si="0"/>
        <v>0</v>
      </c>
      <c r="I46" s="28">
        <f t="shared" si="1"/>
        <v>0</v>
      </c>
      <c r="J46" s="28">
        <f t="shared" si="2"/>
        <v>0</v>
      </c>
      <c r="K46" s="28">
        <f t="shared" si="3"/>
        <v>0</v>
      </c>
      <c r="L46" s="28">
        <f t="shared" si="4"/>
        <v>0</v>
      </c>
    </row>
    <row r="47" spans="1:12" x14ac:dyDescent="0.25">
      <c r="A47" s="2" t="str">
        <f>Cuadro!C50&amp;"-"&amp;Cuadro!B50</f>
        <v>I-2016</v>
      </c>
      <c r="B47" s="28">
        <f>Cuadro!D50</f>
        <v>13.9</v>
      </c>
      <c r="C47" s="28">
        <f>Cuadro!E50</f>
        <v>40.758650000000003</v>
      </c>
      <c r="D47" s="28">
        <f>Cuadro!F50</f>
        <v>17.3</v>
      </c>
      <c r="E47" s="28">
        <f>Cuadro!G50</f>
        <v>44.570404000000003</v>
      </c>
      <c r="G47" s="31">
        <f t="shared" si="5"/>
        <v>111</v>
      </c>
      <c r="H47" s="2">
        <f t="shared" si="0"/>
        <v>0</v>
      </c>
      <c r="I47" s="28">
        <f t="shared" si="1"/>
        <v>0</v>
      </c>
      <c r="J47" s="28">
        <f t="shared" si="2"/>
        <v>0</v>
      </c>
      <c r="K47" s="28">
        <f t="shared" si="3"/>
        <v>0</v>
      </c>
      <c r="L47" s="28">
        <f t="shared" si="4"/>
        <v>0</v>
      </c>
    </row>
    <row r="48" spans="1:12" x14ac:dyDescent="0.25">
      <c r="A48" s="2" t="str">
        <f>Cuadro!C51&amp;"-"&amp;Cuadro!B51</f>
        <v>II-2016</v>
      </c>
      <c r="B48" s="28">
        <f>Cuadro!D51</f>
        <v>14.4</v>
      </c>
      <c r="C48" s="28">
        <f>Cuadro!E51</f>
        <v>42.041322999999998</v>
      </c>
      <c r="D48" s="28">
        <f>Cuadro!F51</f>
        <v>18.399999999999999</v>
      </c>
      <c r="E48" s="28">
        <f>Cuadro!G51</f>
        <v>47.006039999999999</v>
      </c>
      <c r="G48" s="31">
        <f t="shared" si="5"/>
        <v>112</v>
      </c>
      <c r="H48" s="2">
        <f t="shared" ref="H48:H75" si="6">+INDEX($A$3:$A$228,G48)</f>
        <v>0</v>
      </c>
      <c r="I48" s="28">
        <f t="shared" si="1"/>
        <v>0</v>
      </c>
      <c r="J48" s="28">
        <f t="shared" si="2"/>
        <v>0</v>
      </c>
      <c r="K48" s="28">
        <f t="shared" si="3"/>
        <v>0</v>
      </c>
      <c r="L48" s="28">
        <f t="shared" si="4"/>
        <v>0</v>
      </c>
    </row>
    <row r="49" spans="1:12" x14ac:dyDescent="0.25">
      <c r="A49" s="2" t="str">
        <f>Cuadro!C52&amp;"-"&amp;Cuadro!B52</f>
        <v>III-2016</v>
      </c>
      <c r="B49" s="28">
        <f>Cuadro!D52</f>
        <v>13.5</v>
      </c>
      <c r="C49" s="28">
        <f>Cuadro!E52</f>
        <v>41.510717999999997</v>
      </c>
      <c r="D49" s="28">
        <f>Cuadro!F52</f>
        <v>18.600000000000001</v>
      </c>
      <c r="E49" s="28">
        <f>Cuadro!G52</f>
        <v>48.284531000000001</v>
      </c>
      <c r="G49" s="31">
        <f t="shared" si="5"/>
        <v>113</v>
      </c>
      <c r="H49" s="2">
        <f t="shared" si="6"/>
        <v>0</v>
      </c>
      <c r="I49" s="28">
        <f t="shared" si="1"/>
        <v>0</v>
      </c>
      <c r="J49" s="28">
        <f t="shared" si="2"/>
        <v>0</v>
      </c>
      <c r="K49" s="28">
        <f t="shared" si="3"/>
        <v>0</v>
      </c>
      <c r="L49" s="28">
        <f t="shared" si="4"/>
        <v>0</v>
      </c>
    </row>
    <row r="50" spans="1:12" x14ac:dyDescent="0.25">
      <c r="A50" s="2" t="str">
        <f>Cuadro!C53&amp;"-"&amp;Cuadro!B53</f>
        <v>IV-2016</v>
      </c>
      <c r="B50" s="28">
        <f>Cuadro!D53</f>
        <v>13</v>
      </c>
      <c r="C50" s="28">
        <f>Cuadro!E53</f>
        <v>41.199981999999999</v>
      </c>
      <c r="D50" s="28">
        <f>Cuadro!F53</f>
        <v>16.5</v>
      </c>
      <c r="E50" s="28">
        <f>Cuadro!G53</f>
        <v>48.116999</v>
      </c>
      <c r="G50" s="31">
        <f t="shared" si="5"/>
        <v>114</v>
      </c>
      <c r="H50" s="2">
        <f t="shared" si="6"/>
        <v>0</v>
      </c>
      <c r="I50" s="28">
        <f t="shared" si="1"/>
        <v>0</v>
      </c>
      <c r="J50" s="28">
        <f t="shared" si="2"/>
        <v>0</v>
      </c>
      <c r="K50" s="28">
        <f t="shared" si="3"/>
        <v>0</v>
      </c>
      <c r="L50" s="28">
        <f t="shared" si="4"/>
        <v>0</v>
      </c>
    </row>
    <row r="51" spans="1:12" x14ac:dyDescent="0.25">
      <c r="A51" s="2" t="str">
        <f>Cuadro!C54&amp;"-"&amp;Cuadro!B54</f>
        <v>I-2017</v>
      </c>
      <c r="B51" s="28">
        <f>Cuadro!D54</f>
        <v>14.4</v>
      </c>
      <c r="C51" s="28">
        <f>Cuadro!E54</f>
        <v>43.854602</v>
      </c>
      <c r="D51" s="28">
        <f>Cuadro!F54</f>
        <v>18.899999999999999</v>
      </c>
      <c r="E51" s="28">
        <f>Cuadro!G54</f>
        <v>49.792386</v>
      </c>
      <c r="G51" s="31">
        <f t="shared" si="5"/>
        <v>115</v>
      </c>
      <c r="H51" s="2">
        <f t="shared" si="6"/>
        <v>0</v>
      </c>
      <c r="I51" s="28">
        <f t="shared" si="1"/>
        <v>0</v>
      </c>
      <c r="J51" s="28">
        <f t="shared" si="2"/>
        <v>0</v>
      </c>
      <c r="K51" s="28">
        <f t="shared" si="3"/>
        <v>0</v>
      </c>
      <c r="L51" s="28">
        <f t="shared" si="4"/>
        <v>0</v>
      </c>
    </row>
    <row r="52" spans="1:12" x14ac:dyDescent="0.25">
      <c r="A52" s="2" t="str">
        <f>Cuadro!C55&amp;"-"&amp;Cuadro!B55</f>
        <v>II-2017</v>
      </c>
      <c r="B52" s="28">
        <f>Cuadro!D55</f>
        <v>13.2</v>
      </c>
      <c r="C52" s="28">
        <f>Cuadro!E55</f>
        <v>41.390636999999998</v>
      </c>
      <c r="D52" s="28">
        <f>Cuadro!F55</f>
        <v>18.7</v>
      </c>
      <c r="E52" s="28">
        <f>Cuadro!G55</f>
        <v>46.265200999999998</v>
      </c>
      <c r="G52" s="31">
        <f t="shared" si="5"/>
        <v>116</v>
      </c>
      <c r="H52" s="2">
        <f t="shared" si="6"/>
        <v>0</v>
      </c>
      <c r="I52" s="28">
        <f t="shared" si="1"/>
        <v>0</v>
      </c>
      <c r="J52" s="28">
        <f t="shared" si="2"/>
        <v>0</v>
      </c>
      <c r="K52" s="28">
        <f t="shared" si="3"/>
        <v>0</v>
      </c>
      <c r="L52" s="28">
        <f t="shared" si="4"/>
        <v>0</v>
      </c>
    </row>
    <row r="53" spans="1:12" x14ac:dyDescent="0.25">
      <c r="A53" s="2" t="str">
        <f>Cuadro!C56&amp;"-"&amp;Cuadro!B56</f>
        <v>III-2017</v>
      </c>
      <c r="B53" s="28">
        <f>Cuadro!D56</f>
        <v>13.3</v>
      </c>
      <c r="C53" s="28">
        <f>Cuadro!E56</f>
        <v>41.637428</v>
      </c>
      <c r="D53" s="28">
        <f>Cuadro!F56</f>
        <v>19.2</v>
      </c>
      <c r="E53" s="28">
        <f>Cuadro!G56</f>
        <v>47.838551000000002</v>
      </c>
      <c r="G53" s="31">
        <f t="shared" si="5"/>
        <v>117</v>
      </c>
      <c r="H53" s="2">
        <f t="shared" si="6"/>
        <v>0</v>
      </c>
      <c r="I53" s="28">
        <f t="shared" si="1"/>
        <v>0</v>
      </c>
      <c r="J53" s="28">
        <f t="shared" si="2"/>
        <v>0</v>
      </c>
      <c r="K53" s="28">
        <f t="shared" si="3"/>
        <v>0</v>
      </c>
      <c r="L53" s="28">
        <f t="shared" si="4"/>
        <v>0</v>
      </c>
    </row>
    <row r="54" spans="1:12" x14ac:dyDescent="0.25">
      <c r="A54" s="2" t="str">
        <f>Cuadro!C57&amp;"-"&amp;Cuadro!B57</f>
        <v>IV-2017</v>
      </c>
      <c r="B54" s="28">
        <f>Cuadro!D57</f>
        <v>14.2</v>
      </c>
      <c r="C54" s="28">
        <f>Cuadro!E57</f>
        <v>42.004499000000003</v>
      </c>
      <c r="D54" s="28">
        <f>Cuadro!F57</f>
        <v>19.2</v>
      </c>
      <c r="E54" s="28">
        <f>Cuadro!G57</f>
        <v>47.478996000000002</v>
      </c>
      <c r="G54" s="31">
        <f t="shared" si="5"/>
        <v>118</v>
      </c>
      <c r="H54" s="2">
        <f t="shared" si="6"/>
        <v>0</v>
      </c>
      <c r="I54" s="28">
        <f t="shared" si="1"/>
        <v>0</v>
      </c>
      <c r="J54" s="28">
        <f t="shared" si="2"/>
        <v>0</v>
      </c>
      <c r="K54" s="28">
        <f t="shared" si="3"/>
        <v>0</v>
      </c>
      <c r="L54" s="28">
        <f t="shared" si="4"/>
        <v>0</v>
      </c>
    </row>
    <row r="55" spans="1:12" x14ac:dyDescent="0.25">
      <c r="A55" s="2" t="str">
        <f>Cuadro!C58&amp;"-"&amp;Cuadro!B58</f>
        <v>I-2018</v>
      </c>
      <c r="B55" s="28">
        <f>Cuadro!D58</f>
        <v>15.5</v>
      </c>
      <c r="C55" s="28">
        <f>Cuadro!E58</f>
        <v>41.731254</v>
      </c>
      <c r="D55" s="28">
        <f>Cuadro!F58</f>
        <v>20.7</v>
      </c>
      <c r="E55" s="28">
        <f>Cuadro!G58</f>
        <v>46.856853000000001</v>
      </c>
      <c r="G55" s="31">
        <f t="shared" si="5"/>
        <v>119</v>
      </c>
      <c r="H55" s="2">
        <f t="shared" si="6"/>
        <v>0</v>
      </c>
      <c r="I55" s="28">
        <f t="shared" si="1"/>
        <v>0</v>
      </c>
      <c r="J55" s="28">
        <f t="shared" si="2"/>
        <v>0</v>
      </c>
      <c r="K55" s="28">
        <f t="shared" si="3"/>
        <v>0</v>
      </c>
      <c r="L55" s="28">
        <f t="shared" si="4"/>
        <v>0</v>
      </c>
    </row>
    <row r="56" spans="1:12" x14ac:dyDescent="0.25">
      <c r="A56" s="2" t="str">
        <f>Cuadro!C59&amp;"-"&amp;Cuadro!B59</f>
        <v>II-2018</v>
      </c>
      <c r="B56" s="28">
        <f>Cuadro!D59</f>
        <v>15.2</v>
      </c>
      <c r="C56" s="28">
        <f>Cuadro!E59</f>
        <v>40.533008000000002</v>
      </c>
      <c r="D56" s="28">
        <f>Cuadro!F59</f>
        <v>22.4</v>
      </c>
      <c r="E56" s="28">
        <f>Cuadro!G59</f>
        <v>45.883834999999998</v>
      </c>
      <c r="G56" s="31">
        <f t="shared" si="5"/>
        <v>120</v>
      </c>
      <c r="H56" s="2">
        <f t="shared" si="6"/>
        <v>0</v>
      </c>
      <c r="I56" s="28">
        <f t="shared" si="1"/>
        <v>0</v>
      </c>
      <c r="J56" s="28">
        <f t="shared" si="2"/>
        <v>0</v>
      </c>
      <c r="K56" s="28">
        <f t="shared" si="3"/>
        <v>0</v>
      </c>
      <c r="L56" s="28">
        <f t="shared" si="4"/>
        <v>0</v>
      </c>
    </row>
    <row r="57" spans="1:12" x14ac:dyDescent="0.25">
      <c r="A57" s="2" t="str">
        <f>Cuadro!C60&amp;"-"&amp;Cuadro!B60</f>
        <v>III-2018</v>
      </c>
      <c r="B57" s="28">
        <f>Cuadro!D60</f>
        <v>15.5</v>
      </c>
      <c r="C57" s="28">
        <f>Cuadro!E60</f>
        <v>41.815275999999997</v>
      </c>
      <c r="D57" s="28">
        <f>Cuadro!F60</f>
        <v>22.7</v>
      </c>
      <c r="E57" s="28">
        <f>Cuadro!G60</f>
        <v>48.096595999999998</v>
      </c>
      <c r="G57" s="31">
        <f t="shared" si="5"/>
        <v>121</v>
      </c>
      <c r="H57" s="2">
        <f t="shared" si="6"/>
        <v>0</v>
      </c>
      <c r="I57" s="28">
        <f t="shared" si="1"/>
        <v>0</v>
      </c>
      <c r="J57" s="28">
        <f t="shared" si="2"/>
        <v>0</v>
      </c>
      <c r="K57" s="28">
        <f t="shared" si="3"/>
        <v>0</v>
      </c>
      <c r="L57" s="28">
        <f t="shared" si="4"/>
        <v>0</v>
      </c>
    </row>
    <row r="58" spans="1:12" x14ac:dyDescent="0.25">
      <c r="A58" s="2" t="str">
        <f>Cuadro!C61&amp;"-"&amp;Cuadro!B61</f>
        <v>IV-2018</v>
      </c>
      <c r="B58" s="28">
        <f>Cuadro!D61</f>
        <v>15.2</v>
      </c>
      <c r="C58" s="28">
        <f>Cuadro!E61</f>
        <v>42.081913999999998</v>
      </c>
      <c r="D58" s="28">
        <f>Cuadro!F61</f>
        <v>22.7</v>
      </c>
      <c r="E58" s="28">
        <f>Cuadro!G61</f>
        <v>48.099437999999999</v>
      </c>
      <c r="G58" s="31">
        <f t="shared" si="5"/>
        <v>122</v>
      </c>
      <c r="H58" s="2">
        <f t="shared" si="6"/>
        <v>0</v>
      </c>
      <c r="I58" s="28">
        <f t="shared" si="1"/>
        <v>0</v>
      </c>
      <c r="J58" s="28">
        <f t="shared" si="2"/>
        <v>0</v>
      </c>
      <c r="K58" s="28">
        <f t="shared" si="3"/>
        <v>0</v>
      </c>
      <c r="L58" s="28">
        <f t="shared" si="4"/>
        <v>0</v>
      </c>
    </row>
    <row r="59" spans="1:12" x14ac:dyDescent="0.25">
      <c r="A59" s="2" t="str">
        <f>Cuadro!C62&amp;"-"&amp;Cuadro!B62</f>
        <v>I-2019</v>
      </c>
      <c r="B59" s="28">
        <f>Cuadro!D62</f>
        <v>18.899999999999999</v>
      </c>
      <c r="C59" s="28">
        <f>Cuadro!E62</f>
        <v>40.553967999999998</v>
      </c>
      <c r="D59" s="28">
        <f>Cuadro!F62</f>
        <v>24.5</v>
      </c>
      <c r="E59" s="28">
        <f>Cuadro!G62</f>
        <v>47.370150000000002</v>
      </c>
      <c r="G59" s="31">
        <f t="shared" si="5"/>
        <v>123</v>
      </c>
      <c r="H59" s="2">
        <f t="shared" si="6"/>
        <v>0</v>
      </c>
      <c r="I59" s="28">
        <f t="shared" si="1"/>
        <v>0</v>
      </c>
      <c r="J59" s="28">
        <f t="shared" si="2"/>
        <v>0</v>
      </c>
      <c r="K59" s="28">
        <f t="shared" si="3"/>
        <v>0</v>
      </c>
      <c r="L59" s="28">
        <f t="shared" si="4"/>
        <v>0</v>
      </c>
    </row>
    <row r="60" spans="1:12" x14ac:dyDescent="0.25">
      <c r="A60" s="2" t="str">
        <f>Cuadro!C63&amp;"-"&amp;Cuadro!B63</f>
        <v>II-2019</v>
      </c>
      <c r="B60" s="28">
        <f>Cuadro!D63</f>
        <v>18.7</v>
      </c>
      <c r="C60" s="28">
        <f>Cuadro!E63</f>
        <v>40.361361000000002</v>
      </c>
      <c r="D60" s="28">
        <f>Cuadro!F63</f>
        <v>23.7</v>
      </c>
      <c r="E60" s="28">
        <f>Cuadro!G63</f>
        <v>43.448613000000002</v>
      </c>
      <c r="G60" s="31">
        <f t="shared" si="5"/>
        <v>124</v>
      </c>
      <c r="H60" s="2">
        <f t="shared" si="6"/>
        <v>0</v>
      </c>
      <c r="I60" s="28">
        <f t="shared" si="1"/>
        <v>0</v>
      </c>
      <c r="J60" s="28">
        <f t="shared" si="2"/>
        <v>0</v>
      </c>
      <c r="K60" s="28">
        <f t="shared" si="3"/>
        <v>0</v>
      </c>
      <c r="L60" s="28">
        <f t="shared" si="4"/>
        <v>0</v>
      </c>
    </row>
    <row r="61" spans="1:12" x14ac:dyDescent="0.25">
      <c r="A61" s="2" t="str">
        <f>Cuadro!C64&amp;"-"&amp;Cuadro!B64</f>
        <v>III-2019</v>
      </c>
      <c r="B61" s="28">
        <f>Cuadro!D64</f>
        <v>19</v>
      </c>
      <c r="C61" s="28">
        <f>Cuadro!E64</f>
        <v>41.632947999999999</v>
      </c>
      <c r="D61" s="28">
        <f>Cuadro!F64</f>
        <v>25.2</v>
      </c>
      <c r="E61" s="28">
        <f>Cuadro!G64</f>
        <v>46.191243999999998</v>
      </c>
      <c r="G61" s="31">
        <f t="shared" si="5"/>
        <v>125</v>
      </c>
      <c r="H61" s="2">
        <f t="shared" si="6"/>
        <v>0</v>
      </c>
      <c r="I61" s="28">
        <f t="shared" si="1"/>
        <v>0</v>
      </c>
      <c r="J61" s="28">
        <f t="shared" si="2"/>
        <v>0</v>
      </c>
      <c r="K61" s="28">
        <f t="shared" si="3"/>
        <v>0</v>
      </c>
      <c r="L61" s="28">
        <f t="shared" si="4"/>
        <v>0</v>
      </c>
    </row>
    <row r="62" spans="1:12" x14ac:dyDescent="0.25">
      <c r="A62" s="2" t="str">
        <f>Cuadro!C65&amp;"-"&amp;Cuadro!B65</f>
        <v>IV-2019</v>
      </c>
      <c r="B62" s="28">
        <f>Cuadro!D65</f>
        <v>18.7</v>
      </c>
      <c r="C62" s="28">
        <f>Cuadro!E65</f>
        <v>41.475101000000002</v>
      </c>
      <c r="D62" s="28">
        <f>Cuadro!F65</f>
        <v>24.4</v>
      </c>
      <c r="E62" s="28">
        <f>Cuadro!G65</f>
        <v>45.402399000000003</v>
      </c>
      <c r="G62" s="31">
        <f t="shared" si="5"/>
        <v>126</v>
      </c>
      <c r="H62" s="2">
        <f t="shared" si="6"/>
        <v>0</v>
      </c>
      <c r="I62" s="28">
        <f t="shared" si="1"/>
        <v>0</v>
      </c>
      <c r="J62" s="28">
        <f t="shared" si="2"/>
        <v>0</v>
      </c>
      <c r="K62" s="28">
        <f t="shared" si="3"/>
        <v>0</v>
      </c>
      <c r="L62" s="28">
        <f t="shared" si="4"/>
        <v>0</v>
      </c>
    </row>
    <row r="63" spans="1:12" x14ac:dyDescent="0.25">
      <c r="A63" s="2" t="str">
        <f>Cuadro!C66&amp;"-"&amp;Cuadro!B66</f>
        <v>I-2020</v>
      </c>
      <c r="B63" s="28">
        <f>Cuadro!D66</f>
        <v>22.4</v>
      </c>
      <c r="C63" s="28">
        <f>Cuadro!E66</f>
        <v>40.785722999999997</v>
      </c>
      <c r="D63" s="28">
        <f>Cuadro!F66</f>
        <v>28.5</v>
      </c>
      <c r="E63" s="28">
        <f>Cuadro!G66</f>
        <v>44.772559000000001</v>
      </c>
      <c r="G63" s="31">
        <f t="shared" si="5"/>
        <v>127</v>
      </c>
      <c r="H63" s="2">
        <f t="shared" si="6"/>
        <v>0</v>
      </c>
      <c r="I63" s="28">
        <f t="shared" si="1"/>
        <v>0</v>
      </c>
      <c r="J63" s="28">
        <f t="shared" si="2"/>
        <v>0</v>
      </c>
      <c r="K63" s="28">
        <f t="shared" si="3"/>
        <v>0</v>
      </c>
      <c r="L63" s="28">
        <f t="shared" si="4"/>
        <v>0</v>
      </c>
    </row>
    <row r="64" spans="1:12" x14ac:dyDescent="0.25">
      <c r="A64" s="2" t="str">
        <f>Cuadro!C67&amp;"-"&amp;Cuadro!B67</f>
        <v>III-2020</v>
      </c>
      <c r="B64" s="28">
        <f>Cuadro!D67</f>
        <v>23.8</v>
      </c>
      <c r="C64" s="28">
        <f>Cuadro!E67</f>
        <v>42.417650999999999</v>
      </c>
      <c r="D64" s="28">
        <f>Cuadro!F67</f>
        <v>30.8</v>
      </c>
      <c r="E64" s="28">
        <f>Cuadro!G67</f>
        <v>48.319643999999997</v>
      </c>
      <c r="G64" s="31">
        <f t="shared" si="5"/>
        <v>128</v>
      </c>
      <c r="H64" s="2">
        <f t="shared" si="6"/>
        <v>0</v>
      </c>
      <c r="I64" s="28">
        <f t="shared" si="1"/>
        <v>0</v>
      </c>
      <c r="J64" s="28">
        <f t="shared" si="2"/>
        <v>0</v>
      </c>
      <c r="K64" s="28">
        <f t="shared" si="3"/>
        <v>0</v>
      </c>
      <c r="L64" s="28">
        <f t="shared" si="4"/>
        <v>0</v>
      </c>
    </row>
    <row r="65" spans="1:12" x14ac:dyDescent="0.25">
      <c r="A65" s="2" t="str">
        <f>Cuadro!C68&amp;"-"&amp;Cuadro!B68</f>
        <v>IV-2020</v>
      </c>
      <c r="B65" s="28">
        <f>Cuadro!D68</f>
        <v>23.4</v>
      </c>
      <c r="C65" s="28">
        <f>Cuadro!E68</f>
        <v>42.566654999999997</v>
      </c>
      <c r="D65" s="28">
        <f>Cuadro!F68</f>
        <v>27.7</v>
      </c>
      <c r="E65" s="28">
        <f>Cuadro!G68</f>
        <v>46.602899000000001</v>
      </c>
      <c r="G65" s="31">
        <f t="shared" si="5"/>
        <v>129</v>
      </c>
      <c r="H65" s="2">
        <f t="shared" si="6"/>
        <v>0</v>
      </c>
      <c r="I65" s="28">
        <f t="shared" si="1"/>
        <v>0</v>
      </c>
      <c r="J65" s="28">
        <f t="shared" si="2"/>
        <v>0</v>
      </c>
      <c r="K65" s="28">
        <f t="shared" si="3"/>
        <v>0</v>
      </c>
      <c r="L65" s="28">
        <f t="shared" si="4"/>
        <v>0</v>
      </c>
    </row>
    <row r="66" spans="1:12" x14ac:dyDescent="0.25">
      <c r="A66" s="2" t="str">
        <f>Cuadro!C69&amp;"-"&amp;Cuadro!B69</f>
        <v>I-2021</v>
      </c>
      <c r="B66" s="28">
        <f>Cuadro!D69</f>
        <v>25.8</v>
      </c>
      <c r="C66" s="28">
        <f>Cuadro!E69</f>
        <v>39.322248999999999</v>
      </c>
      <c r="D66" s="28">
        <f>Cuadro!F69</f>
        <v>32.700000000000003</v>
      </c>
      <c r="E66" s="28">
        <f>Cuadro!G69</f>
        <v>44.895310000000002</v>
      </c>
      <c r="G66" s="31">
        <f t="shared" si="5"/>
        <v>130</v>
      </c>
      <c r="H66" s="2">
        <f t="shared" si="6"/>
        <v>0</v>
      </c>
      <c r="I66" s="28">
        <f t="shared" si="1"/>
        <v>0</v>
      </c>
      <c r="J66" s="28">
        <f t="shared" si="2"/>
        <v>0</v>
      </c>
      <c r="K66" s="28">
        <f t="shared" si="3"/>
        <v>0</v>
      </c>
      <c r="L66" s="28">
        <f t="shared" si="4"/>
        <v>0</v>
      </c>
    </row>
    <row r="67" spans="1:12" x14ac:dyDescent="0.25">
      <c r="A67" s="2" t="str">
        <f>Cuadro!C70&amp;"-"&amp;Cuadro!B70</f>
        <v>II-2021</v>
      </c>
      <c r="B67" s="28">
        <f>Cuadro!D70</f>
        <v>25.4</v>
      </c>
      <c r="C67" s="28">
        <f>Cuadro!E70</f>
        <v>38.592624000000001</v>
      </c>
      <c r="D67" s="28">
        <f>Cuadro!F70</f>
        <v>30.8</v>
      </c>
      <c r="E67" s="28">
        <f>Cuadro!G70</f>
        <v>44.004154999999997</v>
      </c>
      <c r="G67" s="31">
        <f t="shared" si="5"/>
        <v>131</v>
      </c>
      <c r="H67" s="2">
        <f t="shared" si="6"/>
        <v>0</v>
      </c>
      <c r="I67" s="28">
        <f t="shared" si="1"/>
        <v>0</v>
      </c>
      <c r="J67" s="28">
        <f t="shared" si="2"/>
        <v>0</v>
      </c>
      <c r="K67" s="28">
        <f t="shared" si="3"/>
        <v>0</v>
      </c>
      <c r="L67" s="28">
        <f t="shared" si="4"/>
        <v>0</v>
      </c>
    </row>
    <row r="68" spans="1:12" x14ac:dyDescent="0.25">
      <c r="A68" s="2" t="str">
        <f>Cuadro!C71&amp;"-"&amp;Cuadro!B71</f>
        <v>III-2021</v>
      </c>
      <c r="B68" s="28">
        <f>Cuadro!D71</f>
        <v>24.5</v>
      </c>
      <c r="C68" s="28">
        <f>Cuadro!E71</f>
        <v>38.878073999999998</v>
      </c>
      <c r="D68" s="28">
        <f>Cuadro!F71</f>
        <v>30.3</v>
      </c>
      <c r="E68" s="28">
        <f>Cuadro!G71</f>
        <v>44.491477000000003</v>
      </c>
      <c r="G68" s="31">
        <f t="shared" si="5"/>
        <v>132</v>
      </c>
      <c r="H68" s="2">
        <f t="shared" si="6"/>
        <v>0</v>
      </c>
      <c r="I68" s="28">
        <f t="shared" ref="I68:I75" si="7">IF(O$3=TRUE,+INDEX($B$3:$B$228,G68),"")</f>
        <v>0</v>
      </c>
      <c r="J68" s="28">
        <f t="shared" ref="J68:J75" si="8">IF(O$4=TRUE,+INDEX($C$3:$C$228,G68),"")</f>
        <v>0</v>
      </c>
      <c r="K68" s="28">
        <f t="shared" ref="K68:K75" si="9">IF(O$5=TRUE,+INDEX($D$3:$D$228,G68),"")</f>
        <v>0</v>
      </c>
      <c r="L68" s="28">
        <f t="shared" ref="L68:L75" si="10">IF(O$6=TRUE,+INDEX($E$3:$E$228,G68),"")</f>
        <v>0</v>
      </c>
    </row>
    <row r="69" spans="1:12" x14ac:dyDescent="0.25">
      <c r="A69" s="2" t="str">
        <f>Cuadro!C72&amp;"-"&amp;Cuadro!B72</f>
        <v>IV-2021</v>
      </c>
      <c r="B69" s="28">
        <f>Cuadro!D72</f>
        <v>24</v>
      </c>
      <c r="C69" s="28">
        <f>Cuadro!E72</f>
        <v>43.599589999999999</v>
      </c>
      <c r="D69" s="28">
        <f>Cuadro!F72</f>
        <v>28.7</v>
      </c>
      <c r="E69" s="28">
        <f>Cuadro!G72</f>
        <v>46.473759000000001</v>
      </c>
      <c r="G69" s="31">
        <f t="shared" ref="G69:G75" si="11">+G68+1</f>
        <v>133</v>
      </c>
      <c r="H69" s="2">
        <f t="shared" si="6"/>
        <v>0</v>
      </c>
      <c r="I69" s="28">
        <f t="shared" si="7"/>
        <v>0</v>
      </c>
      <c r="J69" s="28">
        <f t="shared" si="8"/>
        <v>0</v>
      </c>
      <c r="K69" s="28">
        <f t="shared" si="9"/>
        <v>0</v>
      </c>
      <c r="L69" s="28">
        <f t="shared" si="10"/>
        <v>0</v>
      </c>
    </row>
    <row r="70" spans="1:12" x14ac:dyDescent="0.25">
      <c r="A70" s="2" t="str">
        <f>Cuadro!C73&amp;"-"&amp;Cuadro!B73</f>
        <v>I-2022</v>
      </c>
      <c r="B70" s="28">
        <f>Cuadro!D73</f>
        <v>31.8</v>
      </c>
      <c r="C70" s="28">
        <f>Cuadro!E73</f>
        <v>40.557395999999997</v>
      </c>
      <c r="D70" s="28">
        <f>Cuadro!F73</f>
        <v>37.9</v>
      </c>
      <c r="E70" s="28">
        <f>Cuadro!G73</f>
        <v>46.637850999999998</v>
      </c>
      <c r="G70" s="31">
        <f t="shared" si="11"/>
        <v>134</v>
      </c>
      <c r="H70" s="2">
        <f t="shared" si="6"/>
        <v>0</v>
      </c>
      <c r="I70" s="28">
        <f t="shared" si="7"/>
        <v>0</v>
      </c>
      <c r="J70" s="28">
        <f t="shared" si="8"/>
        <v>0</v>
      </c>
      <c r="K70" s="28">
        <f t="shared" si="9"/>
        <v>0</v>
      </c>
      <c r="L70" s="28">
        <f t="shared" si="10"/>
        <v>0</v>
      </c>
    </row>
    <row r="71" spans="1:12" x14ac:dyDescent="0.25">
      <c r="A71" s="2" t="str">
        <f>Cuadro!C74&amp;"-"&amp;Cuadro!B74</f>
        <v>II-2022</v>
      </c>
      <c r="B71" s="28">
        <f>Cuadro!D74</f>
        <v>30.2</v>
      </c>
      <c r="C71" s="28">
        <f>Cuadro!E74</f>
        <v>38.847448999999997</v>
      </c>
      <c r="D71" s="28">
        <f>Cuadro!F74</f>
        <v>35.799999999999997</v>
      </c>
      <c r="E71" s="28">
        <f>Cuadro!G74</f>
        <v>44.351447</v>
      </c>
      <c r="G71" s="31">
        <f t="shared" si="11"/>
        <v>135</v>
      </c>
      <c r="H71" s="2">
        <f t="shared" si="6"/>
        <v>0</v>
      </c>
      <c r="I71" s="28">
        <f t="shared" si="7"/>
        <v>0</v>
      </c>
      <c r="J71" s="28">
        <f t="shared" si="8"/>
        <v>0</v>
      </c>
      <c r="K71" s="28">
        <f t="shared" si="9"/>
        <v>0</v>
      </c>
      <c r="L71" s="28">
        <f t="shared" si="10"/>
        <v>0</v>
      </c>
    </row>
    <row r="72" spans="1:12" x14ac:dyDescent="0.25">
      <c r="A72" s="2" t="str">
        <f>Cuadro!C75&amp;"-"&amp;Cuadro!B75</f>
        <v>III-2022</v>
      </c>
      <c r="B72" s="28">
        <f>Cuadro!D75</f>
        <v>29.7</v>
      </c>
      <c r="C72" s="28">
        <f>Cuadro!E75</f>
        <v>39.213509999999999</v>
      </c>
      <c r="D72" s="28">
        <f>Cuadro!F75</f>
        <v>37.1</v>
      </c>
      <c r="E72" s="28">
        <f>Cuadro!G75</f>
        <v>45.197155000000002</v>
      </c>
      <c r="G72" s="31">
        <f t="shared" si="11"/>
        <v>136</v>
      </c>
      <c r="H72" s="2">
        <f t="shared" si="6"/>
        <v>0</v>
      </c>
      <c r="I72" s="28">
        <f t="shared" si="7"/>
        <v>0</v>
      </c>
      <c r="J72" s="28">
        <f t="shared" si="8"/>
        <v>0</v>
      </c>
      <c r="K72" s="28">
        <f t="shared" si="9"/>
        <v>0</v>
      </c>
      <c r="L72" s="28">
        <f t="shared" si="10"/>
        <v>0</v>
      </c>
    </row>
    <row r="73" spans="1:12" x14ac:dyDescent="0.25">
      <c r="A73" s="2" t="str">
        <f>Cuadro!C76&amp;"-"&amp;Cuadro!B76</f>
        <v>IV-2022</v>
      </c>
      <c r="B73" s="28">
        <f>Cuadro!D76</f>
        <v>29.1</v>
      </c>
      <c r="C73" s="28">
        <f>Cuadro!E76</f>
        <v>39.603496999999997</v>
      </c>
      <c r="D73" s="28">
        <f>Cuadro!F76</f>
        <v>34.299999999999997</v>
      </c>
      <c r="E73" s="28">
        <f>Cuadro!G76</f>
        <v>44.707231</v>
      </c>
      <c r="G73" s="31">
        <f t="shared" si="11"/>
        <v>137</v>
      </c>
      <c r="H73" s="2">
        <f t="shared" si="6"/>
        <v>0</v>
      </c>
      <c r="I73" s="28">
        <f t="shared" si="7"/>
        <v>0</v>
      </c>
      <c r="J73" s="28">
        <f t="shared" si="8"/>
        <v>0</v>
      </c>
      <c r="K73" s="28">
        <f t="shared" si="9"/>
        <v>0</v>
      </c>
      <c r="L73" s="28">
        <f t="shared" si="10"/>
        <v>0</v>
      </c>
    </row>
    <row r="74" spans="1:12" x14ac:dyDescent="0.25">
      <c r="A74" s="2" t="str">
        <f>Cuadro!C77&amp;"-"&amp;Cuadro!B77</f>
        <v>I-2023</v>
      </c>
      <c r="B74" s="28">
        <f>Cuadro!D77</f>
        <v>33.200000000000003</v>
      </c>
      <c r="C74" s="28">
        <f>Cuadro!E77</f>
        <v>38.670932000000001</v>
      </c>
      <c r="D74" s="28">
        <f>Cuadro!F77</f>
        <v>40.200000000000003</v>
      </c>
      <c r="E74" s="28">
        <f>Cuadro!G77</f>
        <v>45.164161</v>
      </c>
      <c r="G74" s="31">
        <f t="shared" si="11"/>
        <v>138</v>
      </c>
      <c r="H74" s="2">
        <f t="shared" si="6"/>
        <v>0</v>
      </c>
      <c r="I74" s="28">
        <f t="shared" si="7"/>
        <v>0</v>
      </c>
      <c r="J74" s="28">
        <f t="shared" si="8"/>
        <v>0</v>
      </c>
      <c r="K74" s="28">
        <f t="shared" si="9"/>
        <v>0</v>
      </c>
      <c r="L74" s="28">
        <f t="shared" si="10"/>
        <v>0</v>
      </c>
    </row>
    <row r="75" spans="1:12" x14ac:dyDescent="0.25">
      <c r="A75" s="2" t="str">
        <f>Cuadro!C78&amp;"-"&amp;Cuadro!B78</f>
        <v>II-2023</v>
      </c>
      <c r="B75" s="28">
        <f>Cuadro!D78</f>
        <v>30.9</v>
      </c>
      <c r="C75" s="28">
        <f>Cuadro!E78</f>
        <v>36.340961999999998</v>
      </c>
      <c r="D75" s="28">
        <f>Cuadro!F78</f>
        <v>36.5</v>
      </c>
      <c r="E75" s="28">
        <f>Cuadro!G78</f>
        <v>41.78537</v>
      </c>
      <c r="G75" s="31">
        <f t="shared" si="11"/>
        <v>139</v>
      </c>
      <c r="H75" s="2">
        <f t="shared" si="6"/>
        <v>0</v>
      </c>
      <c r="I75" s="28">
        <f t="shared" si="7"/>
        <v>0</v>
      </c>
      <c r="J75" s="28">
        <f t="shared" si="8"/>
        <v>0</v>
      </c>
      <c r="K75" s="28">
        <f t="shared" si="9"/>
        <v>0</v>
      </c>
      <c r="L75" s="28">
        <f t="shared" si="10"/>
        <v>0</v>
      </c>
    </row>
    <row r="76" spans="1:12" x14ac:dyDescent="0.25">
      <c r="A76" s="2" t="str">
        <f>Cuadro!C79&amp;"-"&amp;Cuadro!B79</f>
        <v>III-2023</v>
      </c>
      <c r="B76" s="28">
        <f>Cuadro!D79</f>
        <v>30.1</v>
      </c>
      <c r="C76" s="28">
        <f>Cuadro!E79</f>
        <v>35.934660000000001</v>
      </c>
      <c r="D76" s="28">
        <f>Cuadro!F79</f>
        <v>36.299999999999997</v>
      </c>
      <c r="E76" s="28">
        <f>Cuadro!G79</f>
        <v>42.594732999999998</v>
      </c>
    </row>
    <row r="77" spans="1:12" x14ac:dyDescent="0.25">
      <c r="A77" s="2" t="str">
        <f>Cuadro!C80&amp;"-"&amp;Cuadro!B80</f>
        <v>IV-2023</v>
      </c>
      <c r="B77" s="28">
        <f>Cuadro!D80</f>
        <v>29.8</v>
      </c>
      <c r="C77" s="28">
        <f>Cuadro!E80</f>
        <v>35.647562000000001</v>
      </c>
      <c r="D77" s="28">
        <f>Cuadro!F80</f>
        <v>34.700000000000003</v>
      </c>
      <c r="E77" s="28">
        <f>Cuadro!G80</f>
        <v>41.628736000000004</v>
      </c>
    </row>
    <row r="78" spans="1:12" x14ac:dyDescent="0.25">
      <c r="A78" s="2" t="str">
        <f>Cuadro!C81&amp;"-"&amp;Cuadro!B81</f>
        <v>I-2024</v>
      </c>
      <c r="B78" s="28">
        <f>Cuadro!D81</f>
        <v>34.299999999999997</v>
      </c>
      <c r="C78" s="28">
        <f>Cuadro!E81</f>
        <v>34.289239999999999</v>
      </c>
      <c r="D78" s="28">
        <f>Cuadro!F81</f>
        <v>40.200000000000003</v>
      </c>
      <c r="E78" s="28">
        <f>Cuadro!G81</f>
        <v>40.234569999999998</v>
      </c>
    </row>
    <row r="79" spans="1:12" x14ac:dyDescent="0.25">
      <c r="A79" s="2" t="str">
        <f>Cuadro!C82&amp;"-"&amp;Cuadro!B82</f>
        <v>II-2024</v>
      </c>
      <c r="B79" s="28">
        <f>Cuadro!D82</f>
        <v>33.1</v>
      </c>
      <c r="C79" s="28">
        <f>Cuadro!E82</f>
        <v>33.443553790000003</v>
      </c>
      <c r="D79" s="28">
        <f>Cuadro!F82</f>
        <v>37.5</v>
      </c>
      <c r="E79" s="28">
        <f>Cuadro!G82</f>
        <v>38.256425649999997</v>
      </c>
    </row>
    <row r="80" spans="1:12" x14ac:dyDescent="0.25">
      <c r="A80" s="2" t="str">
        <f>Cuadro!C83&amp;"-"&amp;Cuadro!B83</f>
        <v>lll-2024</v>
      </c>
      <c r="B80" s="28">
        <f>Cuadro!D83</f>
        <v>32.5</v>
      </c>
      <c r="C80" s="28">
        <f>Cuadro!E83</f>
        <v>33.39102415</v>
      </c>
      <c r="D80" s="28">
        <f>Cuadro!F83</f>
        <v>38.200000000000003</v>
      </c>
      <c r="E80" s="28">
        <f>Cuadro!G83</f>
        <v>40.33400554</v>
      </c>
    </row>
    <row r="81" spans="1:5" x14ac:dyDescent="0.25">
      <c r="A81" s="2" t="str">
        <f>Cuadro!C84&amp;"-"&amp;Cuadro!B84</f>
        <v>IV-2024</v>
      </c>
      <c r="B81" s="28">
        <f>Cuadro!D84</f>
        <v>31.072800000000001</v>
      </c>
      <c r="C81" s="28">
        <f>Cuadro!E84</f>
        <v>32.060510620000002</v>
      </c>
      <c r="D81" s="28">
        <f>Cuadro!F84</f>
        <v>35.477200000000003</v>
      </c>
      <c r="E81" s="28">
        <f>Cuadro!G84</f>
        <v>37.119210359999997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Props1.xml><?xml version="1.0" encoding="utf-8"?>
<ds:datastoreItem xmlns:ds="http://schemas.openxmlformats.org/officeDocument/2006/customXml" ds:itemID="{8A3DCFAB-17FC-4AE0-B36C-1FDADE494B23}">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Gráfica</vt:lpstr>
      <vt:lpstr>Cuadro</vt:lpstr>
      <vt:lpstr>Glosario</vt:lpstr>
      <vt:lpstr>Datos</vt:lpstr>
      <vt:lpstr>Glosario!Área_de_impresión</vt:lpstr>
      <vt:lpstr>Gráfica!Área_de_impresión</vt:lpstr>
      <vt:lpstr>Cuadro!Títulos_a_imprimir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Gerardo Segura Castillo</dc:creator>
  <cp:lastModifiedBy>ROSADO PEREZ WALTER</cp:lastModifiedBy>
  <cp:lastPrinted>2023-08-24T16:42:50Z</cp:lastPrinted>
  <dcterms:created xsi:type="dcterms:W3CDTF">2014-05-22T21:22:33Z</dcterms:created>
  <dcterms:modified xsi:type="dcterms:W3CDTF">2025-04-15T18:21:21Z</dcterms:modified>
</cp:coreProperties>
</file>