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A09B387E-8FB4-46AD-B13E-409252DF56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  <sheet name="Datos" sheetId="3" state="hidden" r:id="rId4"/>
  </sheets>
  <definedNames>
    <definedName name="_xlnm.Print_Area" localSheetId="2">Glosario!$B$1:$B$8</definedName>
    <definedName name="_xlnm.Print_Area" localSheetId="0">Gráfica!$A$1:$J$46</definedName>
    <definedName name="_xlnm.Print_Titles" localSheetId="1">Cuadro!$1:$7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3" l="1"/>
  <c r="B54" i="3"/>
  <c r="A53" i="3"/>
  <c r="B53" i="3"/>
  <c r="A52" i="3"/>
  <c r="B52" i="3"/>
  <c r="A51" i="3"/>
  <c r="B51" i="3"/>
  <c r="B50" i="3"/>
  <c r="A50" i="3"/>
  <c r="A48" i="3"/>
  <c r="B48" i="3"/>
  <c r="A49" i="3"/>
  <c r="B49" i="3"/>
  <c r="A47" i="3"/>
  <c r="B47" i="3"/>
  <c r="A46" i="3"/>
  <c r="B46" i="3"/>
  <c r="A43" i="3"/>
  <c r="B43" i="3"/>
  <c r="A44" i="3"/>
  <c r="B44" i="3"/>
  <c r="A45" i="3"/>
  <c r="B45" i="3"/>
  <c r="A42" i="3"/>
  <c r="B42" i="3"/>
  <c r="A41" i="3"/>
  <c r="B41" i="3"/>
  <c r="A40" i="3"/>
  <c r="B40" i="3"/>
  <c r="A39" i="3"/>
  <c r="B39" i="3"/>
  <c r="A37" i="3"/>
  <c r="B37" i="3"/>
  <c r="A38" i="3"/>
  <c r="B38" i="3"/>
  <c r="A36" i="3"/>
  <c r="B36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" i="3"/>
  <c r="A35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F3" i="3" s="1"/>
  <c r="A32" i="3"/>
  <c r="A33" i="3"/>
  <c r="A34" i="3"/>
  <c r="A3" i="3"/>
  <c r="G3" i="3" l="1"/>
  <c r="E4" i="3"/>
  <c r="F4" i="3" l="1"/>
  <c r="G4" i="3"/>
  <c r="E5" i="3"/>
  <c r="F5" i="3" l="1"/>
  <c r="G5" i="3"/>
  <c r="E6" i="3"/>
  <c r="G6" i="3" l="1"/>
  <c r="F6" i="3"/>
  <c r="E7" i="3"/>
  <c r="F7" i="3" l="1"/>
  <c r="G7" i="3"/>
  <c r="E8" i="3"/>
  <c r="F8" i="3" l="1"/>
  <c r="G8" i="3"/>
  <c r="E9" i="3"/>
  <c r="G9" i="3" l="1"/>
  <c r="F9" i="3"/>
  <c r="E10" i="3"/>
  <c r="F10" i="3" l="1"/>
  <c r="G10" i="3"/>
  <c r="E11" i="3"/>
  <c r="F11" i="3" l="1"/>
  <c r="G11" i="3"/>
  <c r="E12" i="3"/>
  <c r="F12" i="3" l="1"/>
  <c r="G12" i="3"/>
  <c r="E13" i="3"/>
  <c r="F13" i="3" l="1"/>
  <c r="G13" i="3"/>
  <c r="E14" i="3"/>
  <c r="G14" i="3" l="1"/>
  <c r="F14" i="3"/>
  <c r="E15" i="3"/>
  <c r="F15" i="3" l="1"/>
  <c r="G15" i="3"/>
  <c r="E16" i="3"/>
  <c r="F16" i="3" l="1"/>
  <c r="G16" i="3"/>
  <c r="E17" i="3"/>
  <c r="G17" i="3" l="1"/>
  <c r="F17" i="3"/>
  <c r="E18" i="3"/>
  <c r="F18" i="3" l="1"/>
  <c r="G18" i="3"/>
  <c r="E19" i="3"/>
  <c r="F19" i="3" l="1"/>
  <c r="G19" i="3"/>
  <c r="E20" i="3"/>
  <c r="F20" i="3" l="1"/>
  <c r="G20" i="3"/>
  <c r="E21" i="3"/>
  <c r="F21" i="3" l="1"/>
  <c r="G21" i="3"/>
  <c r="E22" i="3"/>
  <c r="G22" i="3" l="1"/>
  <c r="F22" i="3"/>
  <c r="E23" i="3"/>
  <c r="F23" i="3" l="1"/>
  <c r="G23" i="3"/>
  <c r="E24" i="3"/>
  <c r="F24" i="3" l="1"/>
  <c r="G24" i="3"/>
  <c r="E25" i="3"/>
  <c r="G25" i="3" l="1"/>
  <c r="F25" i="3"/>
  <c r="E26" i="3"/>
  <c r="F26" i="3" l="1"/>
  <c r="G26" i="3"/>
  <c r="E27" i="3"/>
  <c r="F27" i="3" l="1"/>
  <c r="G27" i="3"/>
  <c r="E28" i="3"/>
  <c r="F28" i="3" l="1"/>
  <c r="G28" i="3"/>
  <c r="E29" i="3"/>
  <c r="F29" i="3" l="1"/>
  <c r="G29" i="3"/>
  <c r="E30" i="3"/>
  <c r="G30" i="3" l="1"/>
  <c r="F30" i="3"/>
  <c r="E31" i="3"/>
  <c r="F31" i="3" l="1"/>
  <c r="G31" i="3"/>
  <c r="E32" i="3"/>
  <c r="F32" i="3" l="1"/>
  <c r="G32" i="3"/>
  <c r="E33" i="3"/>
  <c r="E34" i="3" l="1"/>
  <c r="G33" i="3"/>
  <c r="F33" i="3"/>
  <c r="E35" i="3"/>
  <c r="E36" i="3" s="1"/>
  <c r="E37" i="3" s="1"/>
  <c r="F37" i="3" l="1"/>
  <c r="G37" i="3"/>
  <c r="E38" i="3"/>
  <c r="F36" i="3"/>
  <c r="G36" i="3"/>
  <c r="F35" i="3"/>
  <c r="G35" i="3"/>
  <c r="F34" i="3"/>
  <c r="G34" i="3"/>
  <c r="F38" i="3" l="1"/>
  <c r="G38" i="3"/>
</calcChain>
</file>

<file path=xl/sharedStrings.xml><?xml version="1.0" encoding="utf-8"?>
<sst xmlns="http://schemas.openxmlformats.org/spreadsheetml/2006/main" count="126" uniqueCount="42">
  <si>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</si>
  <si>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</si>
  <si>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</si>
  <si>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</si>
  <si>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</si>
  <si>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</si>
  <si>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</si>
  <si>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Para profundizar en la metodología y más datos consultar:</t>
  </si>
  <si>
    <t>Ver glosario</t>
  </si>
  <si>
    <t>Mes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</si>
  <si>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</si>
  <si>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</si>
  <si>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</si>
  <si>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</si>
  <si>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</si>
  <si>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</si>
  <si>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</si>
  <si>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</si>
  <si>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</si>
  <si>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</si>
  <si>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</si>
  <si>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Ene </t>
  </si>
  <si>
    <t>Manufactura</t>
  </si>
  <si>
    <t xml:space="preserve">Ago </t>
  </si>
  <si>
    <t xml:space="preserve">Valor de la producción mensual en el subsector </t>
  </si>
  <si>
    <t xml:space="preserve">industria manufacturera estatal </t>
  </si>
  <si>
    <t xml:space="preserve">Fuente: INEGI. Dirección General de Estadísticas Económicas. Encuesta Industrial Mensual. </t>
  </si>
  <si>
    <t xml:space="preserve">Valor de producción </t>
  </si>
  <si>
    <t>Es el valor de los productos elaborados por el establecimiento con materias primas propias ya sea en la propia unidad económica o mediante la contratación de servicios de maquila, durante el mes de referencia valorado a precio de venta.</t>
  </si>
  <si>
    <t>https://sinegi.page.link/dUqU</t>
  </si>
  <si>
    <t>https://sinegi.page.link/mwvS</t>
  </si>
  <si>
    <t>Fecha de actualización:</t>
  </si>
  <si>
    <t>https://www.inegi.org.mx/programas/emim/2018/</t>
  </si>
  <si>
    <t>https://www.inegi.org.mx/app/biblioteca/ficha.html?upc=889463910770</t>
  </si>
  <si>
    <t>(Miles de pesos a precios corrientes)</t>
  </si>
  <si>
    <t>Ago P/</t>
  </si>
  <si>
    <t>Ene R/</t>
  </si>
  <si>
    <t>Ene</t>
  </si>
  <si>
    <t>R/ Cifras revisadas a patir de 2024/01.</t>
  </si>
  <si>
    <t>P/ Cifras preliminares a partir de 2024/08.</t>
  </si>
  <si>
    <t>Serie mensual 2018 a 2025</t>
  </si>
  <si>
    <t>01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</si>
</sst>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€_-;\-* #,##0.00\ _€_-;_-* &quot;-&quot;??\ _€_-;_-@_-"/>
    <numFmt numFmtId="165" formatCode="0.0"/>
    <numFmt numFmtId="166" formatCode="_-* #,##0.0\ _€_-;\-* #,##0.0\ _€_-;_-* &quot;-&quot;??\ _€_-;_-@_-"/>
    <numFmt numFmtId="167" formatCode="???\ ??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Arial Narrow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1"/>
      <name val="Arial Narrow"/>
      <family val="2"/>
    </font>
    <font>
      <sz val="9"/>
      <color rgb="FF000000"/>
      <name val="Arial"/>
      <family val="2"/>
    </font>
    <font>
      <u/>
      <sz val="10"/>
      <color theme="10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9" fillId="0" borderId="0"/>
  </cellStyleXfs>
  <cellXfs count="56">
    <xf numFmtId="0" fontId="0" fillId="0" borderId="0" xfId="0"/>
    <xf numFmtId="14" fontId="0" fillId="0" borderId="0" xfId="0" applyNumberFormat="1"/>
    <xf numFmtId="164" fontId="0" fillId="0" borderId="0" xfId="1" applyFont="1"/>
    <xf numFmtId="0" fontId="0" fillId="0" borderId="2" xfId="0" applyBorder="1"/>
    <xf numFmtId="14" fontId="0" fillId="0" borderId="2" xfId="0" applyNumberFormat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164" fontId="2" fillId="2" borderId="1" xfId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 applyAlignment="1">
      <alignment wrapText="1" readingOrder="1"/>
    </xf>
    <xf numFmtId="0" fontId="10" fillId="0" borderId="0" xfId="3" applyFont="1"/>
    <xf numFmtId="0" fontId="4" fillId="0" borderId="0" xfId="0" applyFont="1"/>
    <xf numFmtId="0" fontId="12" fillId="0" borderId="0" xfId="0" applyFont="1"/>
    <xf numFmtId="0" fontId="15" fillId="0" borderId="0" xfId="5"/>
    <xf numFmtId="0" fontId="18" fillId="0" borderId="0" xfId="0" applyFont="1"/>
    <xf numFmtId="166" fontId="0" fillId="0" borderId="2" xfId="1" applyNumberFormat="1" applyFont="1" applyBorder="1"/>
    <xf numFmtId="0" fontId="19" fillId="0" borderId="0" xfId="0" applyFont="1" applyAlignment="1">
      <alignment vertical="center"/>
    </xf>
    <xf numFmtId="0" fontId="20" fillId="0" borderId="0" xfId="2" applyFont="1" applyAlignment="1" applyProtection="1">
      <alignment horizontal="right"/>
    </xf>
    <xf numFmtId="0" fontId="20" fillId="0" borderId="0" xfId="4" applyFont="1" applyFill="1" applyAlignment="1" applyProtection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top"/>
    </xf>
    <xf numFmtId="0" fontId="6" fillId="0" borderId="3" xfId="6" applyFont="1" applyBorder="1" applyAlignment="1">
      <alignment horizontal="center" vertical="top" wrapText="1"/>
    </xf>
    <xf numFmtId="0" fontId="6" fillId="0" borderId="4" xfId="6" applyFont="1" applyBorder="1" applyAlignment="1">
      <alignment horizontal="center" vertical="top" wrapText="1"/>
    </xf>
    <xf numFmtId="0" fontId="21" fillId="0" borderId="3" xfId="6" applyFont="1" applyBorder="1" applyAlignment="1">
      <alignment horizontal="center" vertical="center"/>
    </xf>
    <xf numFmtId="0" fontId="7" fillId="0" borderId="0" xfId="0" applyFont="1" applyAlignment="1">
      <alignment readingOrder="1"/>
    </xf>
    <xf numFmtId="0" fontId="11" fillId="0" borderId="0" xfId="0" applyFont="1" applyAlignment="1">
      <alignment readingOrder="1"/>
    </xf>
    <xf numFmtId="0" fontId="6" fillId="0" borderId="3" xfId="6" quotePrefix="1" applyFont="1" applyBorder="1" applyAlignment="1">
      <alignment horizontal="center" vertical="top"/>
    </xf>
    <xf numFmtId="0" fontId="6" fillId="0" borderId="4" xfId="6" quotePrefix="1" applyFont="1" applyBorder="1" applyAlignment="1">
      <alignment horizontal="center" vertical="top"/>
    </xf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0" fontId="22" fillId="0" borderId="0" xfId="0" applyFont="1" applyAlignment="1">
      <alignment horizontal="justify"/>
    </xf>
    <xf numFmtId="1" fontId="6" fillId="0" borderId="5" xfId="6" applyNumberFormat="1" applyFont="1" applyBorder="1" applyAlignment="1">
      <alignment horizontal="center" vertical="center" wrapText="1"/>
    </xf>
    <xf numFmtId="165" fontId="6" fillId="0" borderId="3" xfId="6" applyNumberFormat="1" applyFont="1" applyBorder="1" applyAlignment="1">
      <alignment horizontal="center" wrapText="1"/>
    </xf>
    <xf numFmtId="0" fontId="10" fillId="0" borderId="0" xfId="0" applyFont="1" applyAlignment="1">
      <alignment vertical="top"/>
    </xf>
    <xf numFmtId="0" fontId="23" fillId="0" borderId="0" xfId="2" applyFont="1" applyAlignment="1">
      <alignment horizontal="justify"/>
    </xf>
    <xf numFmtId="0" fontId="24" fillId="3" borderId="3" xfId="0" applyFont="1" applyFill="1" applyBorder="1" applyAlignment="1">
      <alignment horizontal="center"/>
    </xf>
    <xf numFmtId="0" fontId="6" fillId="0" borderId="0" xfId="6" applyFont="1" applyAlignment="1">
      <alignment horizontal="center" vertical="top" wrapText="1"/>
    </xf>
    <xf numFmtId="165" fontId="6" fillId="0" borderId="0" xfId="6" applyNumberFormat="1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1" fontId="6" fillId="0" borderId="6" xfId="6" applyNumberFormat="1" applyFont="1" applyBorder="1" applyAlignment="1">
      <alignment horizontal="center" vertical="center" wrapText="1"/>
    </xf>
    <xf numFmtId="165" fontId="6" fillId="0" borderId="4" xfId="6" applyNumberFormat="1" applyFont="1" applyBorder="1" applyAlignment="1">
      <alignment horizontal="center" wrapText="1"/>
    </xf>
    <xf numFmtId="0" fontId="5" fillId="0" borderId="0" xfId="2" applyAlignment="1">
      <alignment horizontal="justify"/>
    </xf>
    <xf numFmtId="0" fontId="5" fillId="0" borderId="0" xfId="2" applyAlignment="1">
      <alignment horizontal="justify" wrapText="1"/>
    </xf>
    <xf numFmtId="167" fontId="21" fillId="0" borderId="3" xfId="6" applyNumberFormat="1" applyFont="1" applyBorder="1" applyAlignment="1">
      <alignment horizontal="center" vertical="center"/>
    </xf>
    <xf numFmtId="167" fontId="6" fillId="0" borderId="3" xfId="6" applyNumberFormat="1" applyFont="1" applyBorder="1" applyAlignment="1">
      <alignment horizontal="center" wrapText="1"/>
    </xf>
    <xf numFmtId="167" fontId="6" fillId="0" borderId="3" xfId="0" applyNumberFormat="1" applyFont="1" applyBorder="1" applyAlignment="1">
      <alignment horizontal="center" wrapText="1"/>
    </xf>
    <xf numFmtId="167" fontId="6" fillId="0" borderId="4" xfId="0" applyNumberFormat="1" applyFont="1" applyBorder="1" applyAlignment="1">
      <alignment horizontal="center" wrapText="1"/>
    </xf>
    <xf numFmtId="0" fontId="14" fillId="0" borderId="0" xfId="0" applyFont="1"/>
    <xf numFmtId="0" fontId="19" fillId="0" borderId="0" xfId="0" applyFont="1"/>
    <xf numFmtId="0" fontId="10" fillId="0" borderId="0" xfId="0" applyFont="1"/>
    <xf numFmtId="0" fontId="23" fillId="0" borderId="0" xfId="2" applyFont="1" applyAlignment="1"/>
    <xf numFmtId="0" fontId="10" fillId="0" borderId="0" xfId="0" applyFont="1" applyAlignment="1">
      <alignment horizontal="left" vertical="top"/>
    </xf>
  </cellXfs>
  <cellStyles count="7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  <cellStyle name="Normal 7" xfId="6" xr:uid="{4B27A112-BA09-470F-8BEF-38E564BCAF6C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7" formatCode="???\ ??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 Manufactura </c:v>
                </c:pt>
              </c:strCache>
            </c:strRef>
          </c:tx>
          <c:spPr>
            <a:ln w="28575" cap="rnd">
              <a:gradFill>
                <a:gsLst>
                  <a:gs pos="0">
                    <a:srgbClr val="92D050"/>
                  </a:gs>
                  <a:gs pos="50000">
                    <a:srgbClr val="FFFF00"/>
                  </a:gs>
                  <a:gs pos="100000">
                    <a:srgbClr val="FF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gradFill>
                  <a:gsLst>
                    <a:gs pos="0">
                      <a:srgbClr val="92D050"/>
                    </a:gs>
                    <a:gs pos="50000">
                      <a:srgbClr val="FFFF00"/>
                    </a:gs>
                    <a:gs pos="100000">
                      <a:srgbClr val="FF0000"/>
                    </a:gs>
                  </a:gsLst>
                  <a:lin ang="5400000" scaled="1"/>
                </a:gradFill>
              </a:ln>
              <a:effectLst/>
            </c:spPr>
          </c:marker>
          <c:dLbls>
            <c:numFmt formatCode="???\ ??0" sourceLinked="0"/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Datos!$F$3:$F$18</c:f>
              <c:strCache>
                <c:ptCount val="16"/>
                <c:pt idx="0">
                  <c:v>Sep-2023</c:v>
                </c:pt>
                <c:pt idx="1">
                  <c:v>Nov-2023</c:v>
                </c:pt>
                <c:pt idx="2">
                  <c:v>Dic-2023</c:v>
                </c:pt>
                <c:pt idx="3">
                  <c:v>Ene R/-2024</c:v>
                </c:pt>
                <c:pt idx="4">
                  <c:v>Feb-2024</c:v>
                </c:pt>
                <c:pt idx="5">
                  <c:v>Mar-2024</c:v>
                </c:pt>
                <c:pt idx="6">
                  <c:v>Abr-2024</c:v>
                </c:pt>
                <c:pt idx="7">
                  <c:v>May-2024</c:v>
                </c:pt>
                <c:pt idx="8">
                  <c:v>Jun-2024</c:v>
                </c:pt>
                <c:pt idx="9">
                  <c:v>Jul-2024</c:v>
                </c:pt>
                <c:pt idx="10">
                  <c:v>Ago P/-2024</c:v>
                </c:pt>
                <c:pt idx="11">
                  <c:v>Sep-2024</c:v>
                </c:pt>
                <c:pt idx="12">
                  <c:v>Oct-2024</c:v>
                </c:pt>
                <c:pt idx="13">
                  <c:v>Nov-2024</c:v>
                </c:pt>
                <c:pt idx="14">
                  <c:v>Dic-2024</c:v>
                </c:pt>
                <c:pt idx="15">
                  <c:v>Ene-2025</c:v>
                </c:pt>
              </c:strCache>
            </c:strRef>
          </c:cat>
          <c:val>
            <c:numRef>
              <c:f>Datos!$G$3:$G$18</c:f>
              <c:numCache>
                <c:formatCode>_-* #,##0.0\ _€_-;\-* #,##0.0\ _€_-;_-* "-"??\ _€_-;_-@_-</c:formatCode>
                <c:ptCount val="16"/>
                <c:pt idx="0">
                  <c:v>34668</c:v>
                </c:pt>
                <c:pt idx="1">
                  <c:v>32436</c:v>
                </c:pt>
                <c:pt idx="2">
                  <c:v>29349</c:v>
                </c:pt>
                <c:pt idx="3">
                  <c:v>307275</c:v>
                </c:pt>
                <c:pt idx="4">
                  <c:v>363199</c:v>
                </c:pt>
                <c:pt idx="5">
                  <c:v>552657</c:v>
                </c:pt>
                <c:pt idx="6">
                  <c:v>540521</c:v>
                </c:pt>
                <c:pt idx="7">
                  <c:v>304256</c:v>
                </c:pt>
                <c:pt idx="8">
                  <c:v>33670</c:v>
                </c:pt>
                <c:pt idx="9">
                  <c:v>37423</c:v>
                </c:pt>
                <c:pt idx="10">
                  <c:v>37765</c:v>
                </c:pt>
                <c:pt idx="11">
                  <c:v>35233</c:v>
                </c:pt>
                <c:pt idx="12">
                  <c:v>34129</c:v>
                </c:pt>
                <c:pt idx="13">
                  <c:v>35561</c:v>
                </c:pt>
                <c:pt idx="14">
                  <c:v>35899</c:v>
                </c:pt>
                <c:pt idx="15">
                  <c:v>311628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95000"/>
                    </a:schemeClr>
                  </a:gs>
                </a:gsLst>
                <a:lin ang="5400000" scaled="1"/>
              </a:gradFill>
              <a:round/>
            </a:ln>
            <a:effectLst/>
          </c:spPr>
        </c:dropLine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out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37" min="1" page="15" val="3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6</xdr:row>
      <xdr:rowOff>0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28575</xdr:rowOff>
        </xdr:from>
        <xdr:to>
          <xdr:col>9</xdr:col>
          <xdr:colOff>752475</xdr:colOff>
          <xdr:row>23</xdr:row>
          <xdr:rowOff>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E58836-542B-4D88-AE81-0F24EFBD19E7}" name="Tabla1" displayName="Tabla1" ref="B7:D92" totalsRowShown="0" headerRowDxfId="7" dataDxfId="5" headerRowBorderDxfId="6" tableBorderDxfId="4" totalsRowBorderDxfId="3" headerRowCellStyle="Normal 3 2">
  <autoFilter ref="B7:D92" xr:uid="{81E58836-542B-4D88-AE81-0F24EFBD19E7}"/>
  <tableColumns count="3">
    <tableColumn id="1" xr3:uid="{0DF829C0-3CC5-4C53-BEA6-65F8BCBD1F53}" name="Año" dataDxfId="2"/>
    <tableColumn id="2" xr3:uid="{EE638D2F-A67B-4B36-BEAE-D0A8C9F46A07}" name="Mes" dataDxfId="1"/>
    <tableColumn id="3" xr3:uid="{D02AC7EF-79FB-401D-B4AA-D844F0225C5F}" name="Manufactur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negi.page.link/mwv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negi.page.link/mwv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inegi.page.link/dUqU" TargetMode="External"/><Relationship Id="rId2" Type="http://schemas.openxmlformats.org/officeDocument/2006/relationships/hyperlink" Target="https://www.inegi.org.mx/app/biblioteca/ficha.html?upc=889463910770" TargetMode="External"/><Relationship Id="rId1" Type="http://schemas.openxmlformats.org/officeDocument/2006/relationships/hyperlink" Target="https://www.inegi.org.mx/programas/emim/2018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30"/>
  <sheetViews>
    <sheetView showGridLines="0" showRowColHeaders="0" tabSelected="1" workbookViewId="0">
      <selection activeCell="J1" sqref="J1"/>
    </sheetView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13" customWidth="1"/>
    <col min="12" max="12" width="1.7109375" style="13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9"/>
      <c r="B1" s="9"/>
      <c r="C1" s="9"/>
      <c r="D1" s="9"/>
      <c r="J1" s="21" t="s">
        <v>5</v>
      </c>
    </row>
    <row r="2" spans="1:12" s="10" customFormat="1" ht="15" customHeight="1" x14ac:dyDescent="0.3">
      <c r="B2" s="28" t="s">
        <v>24</v>
      </c>
      <c r="C2" s="11"/>
      <c r="D2" s="11"/>
      <c r="J2" s="22" t="s">
        <v>8</v>
      </c>
      <c r="K2" s="14"/>
      <c r="L2" s="14"/>
    </row>
    <row r="3" spans="1:12" s="10" customFormat="1" ht="15" customHeight="1" x14ac:dyDescent="0.3">
      <c r="B3" s="28" t="s">
        <v>25</v>
      </c>
      <c r="C3" s="11"/>
      <c r="D3" s="11"/>
      <c r="J3" s="22"/>
      <c r="K3" s="14"/>
      <c r="L3" s="14"/>
    </row>
    <row r="4" spans="1:12" s="10" customFormat="1" ht="15" customHeight="1" x14ac:dyDescent="0.3">
      <c r="B4" s="28" t="s">
        <v>40</v>
      </c>
      <c r="C4" s="11"/>
      <c r="D4" s="11"/>
      <c r="H4" s="16"/>
      <c r="K4" s="14"/>
      <c r="L4" s="14"/>
    </row>
    <row r="5" spans="1:12" s="10" customFormat="1" ht="15" customHeight="1" x14ac:dyDescent="0.3">
      <c r="B5" s="29" t="s">
        <v>34</v>
      </c>
      <c r="C5" s="12"/>
      <c r="D5" s="12"/>
      <c r="K5" s="14"/>
      <c r="L5" s="14"/>
    </row>
    <row r="6" spans="1:12" s="10" customFormat="1" ht="6" customHeight="1" x14ac:dyDescent="0.3">
      <c r="B6" s="29"/>
      <c r="C6" s="12"/>
      <c r="D6" s="12"/>
      <c r="K6" s="14"/>
      <c r="L6" s="14"/>
    </row>
    <row r="7" spans="1:12" ht="15" customHeight="1" x14ac:dyDescent="0.25">
      <c r="K7" s="13" t="s">
        <v>0</v>
      </c>
      <c r="L7" s="13">
        <v>9</v>
      </c>
    </row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18"/>
      <c r="C24" s="18"/>
      <c r="D24" s="18"/>
      <c r="E24" s="18"/>
      <c r="F24" s="18"/>
      <c r="G24" s="18"/>
      <c r="H24" s="18"/>
      <c r="I24" s="18"/>
      <c r="J24" s="18"/>
    </row>
    <row r="25" spans="2:10" ht="12" customHeight="1" x14ac:dyDescent="0.25">
      <c r="B25" s="51" t="s">
        <v>38</v>
      </c>
      <c r="C25" s="52"/>
      <c r="D25" s="52"/>
      <c r="E25" s="18"/>
      <c r="F25" s="18"/>
      <c r="G25" s="18"/>
      <c r="H25" s="18"/>
      <c r="I25" s="18"/>
      <c r="J25" s="18"/>
    </row>
    <row r="26" spans="2:10" ht="12" customHeight="1" x14ac:dyDescent="0.25">
      <c r="B26" s="51" t="s">
        <v>39</v>
      </c>
    </row>
    <row r="27" spans="2:10" ht="12" customHeight="1" x14ac:dyDescent="0.25">
      <c r="B27" s="53" t="s">
        <v>26</v>
      </c>
    </row>
    <row r="28" spans="2:10" ht="12" customHeight="1" x14ac:dyDescent="0.25">
      <c r="B28" s="54" t="s">
        <v>30</v>
      </c>
    </row>
    <row r="29" spans="2:10" ht="12" customHeight="1" x14ac:dyDescent="0.25">
      <c r="B29" s="53" t="s">
        <v>31</v>
      </c>
      <c r="C29" s="53" t="s">
        <v>41</v>
      </c>
    </row>
    <row r="30" spans="2:10" ht="15" customHeight="1" x14ac:dyDescent="0.25">
      <c r="B30" s="37"/>
    </row>
  </sheetData>
  <dataValidations disablePrompts="1" count="1">
    <dataValidation type="whole" allowBlank="1" showInputMessage="1" showErrorMessage="1" sqref="L7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28" r:id="rId1" xr:uid="{8E9707D2-3C9A-4799-BE92-4B7512DF507E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0</xdr:col>
                    <xdr:colOff>180975</xdr:colOff>
                    <xdr:row>22</xdr:row>
                    <xdr:rowOff>28575</xdr:rowOff>
                  </from>
                  <to>
                    <xdr:col>9</xdr:col>
                    <xdr:colOff>752475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F99"/>
  <sheetViews>
    <sheetView showGridLines="0" showRowColHeaders="0" workbookViewId="0">
      <selection activeCell="D1" sqref="D1"/>
    </sheetView>
  </sheetViews>
  <sheetFormatPr baseColWidth="10" defaultColWidth="0" defaultRowHeight="16.5" zeroHeight="1" x14ac:dyDescent="0.3"/>
  <cols>
    <col min="1" max="1" width="2.7109375" customWidth="1"/>
    <col min="2" max="2" width="16.28515625" style="10" customWidth="1"/>
    <col min="3" max="3" width="15.7109375" style="10" customWidth="1"/>
    <col min="4" max="4" width="70.7109375" style="10" customWidth="1"/>
    <col min="5" max="5" width="2.7109375" customWidth="1"/>
    <col min="6" max="6" width="0" hidden="1" customWidth="1"/>
    <col min="7" max="16384" width="11.42578125" hidden="1"/>
  </cols>
  <sheetData>
    <row r="1" spans="2:4" ht="15" customHeight="1" x14ac:dyDescent="0.3">
      <c r="D1" s="20" t="s">
        <v>6</v>
      </c>
    </row>
    <row r="2" spans="2:4" ht="15" customHeight="1" x14ac:dyDescent="0.25">
      <c r="B2" s="28" t="s">
        <v>24</v>
      </c>
      <c r="C2" s="28"/>
      <c r="D2" s="28"/>
    </row>
    <row r="3" spans="2:4" ht="15" customHeight="1" x14ac:dyDescent="0.25">
      <c r="B3" s="28" t="s">
        <v>25</v>
      </c>
      <c r="C3" s="28"/>
      <c r="D3" s="28"/>
    </row>
    <row r="4" spans="2:4" ht="15" customHeight="1" x14ac:dyDescent="0.25">
      <c r="B4" s="28" t="s">
        <v>40</v>
      </c>
      <c r="C4" s="28"/>
      <c r="D4"/>
    </row>
    <row r="5" spans="2:4" ht="15" customHeight="1" x14ac:dyDescent="0.25">
      <c r="B5" s="29" t="s">
        <v>34</v>
      </c>
      <c r="C5" s="29"/>
      <c r="D5"/>
    </row>
    <row r="6" spans="2:4" ht="6" customHeight="1" x14ac:dyDescent="0.25">
      <c r="B6" s="12"/>
      <c r="C6" s="12"/>
      <c r="D6" s="12"/>
    </row>
    <row r="7" spans="2:4" ht="15" customHeight="1" x14ac:dyDescent="0.3">
      <c r="B7" s="39" t="s">
        <v>3</v>
      </c>
      <c r="C7" s="39" t="s">
        <v>9</v>
      </c>
      <c r="D7" s="39" t="s">
        <v>22</v>
      </c>
    </row>
    <row r="8" spans="2:4" ht="15" customHeight="1" x14ac:dyDescent="0.25">
      <c r="B8" s="30">
        <v>2018</v>
      </c>
      <c r="C8" s="23" t="s">
        <v>21</v>
      </c>
      <c r="D8" s="47">
        <v>218941</v>
      </c>
    </row>
    <row r="9" spans="2:4" ht="15" customHeight="1" x14ac:dyDescent="0.25">
      <c r="B9" s="30">
        <v>2018</v>
      </c>
      <c r="C9" s="23" t="s">
        <v>10</v>
      </c>
      <c r="D9" s="47">
        <v>233551</v>
      </c>
    </row>
    <row r="10" spans="2:4" ht="15" customHeight="1" x14ac:dyDescent="0.25">
      <c r="B10" s="30">
        <v>2018</v>
      </c>
      <c r="C10" s="23" t="s">
        <v>11</v>
      </c>
      <c r="D10" s="47">
        <v>316951</v>
      </c>
    </row>
    <row r="11" spans="2:4" ht="15" customHeight="1" x14ac:dyDescent="0.25">
      <c r="B11" s="30">
        <v>2018</v>
      </c>
      <c r="C11" s="23" t="s">
        <v>12</v>
      </c>
      <c r="D11" s="47">
        <v>319647</v>
      </c>
    </row>
    <row r="12" spans="2:4" ht="15" customHeight="1" x14ac:dyDescent="0.25">
      <c r="B12" s="31">
        <v>2018</v>
      </c>
      <c r="C12" s="23" t="s">
        <v>13</v>
      </c>
      <c r="D12" s="47">
        <v>108299</v>
      </c>
    </row>
    <row r="13" spans="2:4" ht="15" customHeight="1" x14ac:dyDescent="0.25">
      <c r="B13" s="31">
        <v>2018</v>
      </c>
      <c r="C13" s="23" t="s">
        <v>14</v>
      </c>
      <c r="D13" s="47">
        <v>10035</v>
      </c>
    </row>
    <row r="14" spans="2:4" ht="15" customHeight="1" x14ac:dyDescent="0.25">
      <c r="B14" s="31">
        <v>2018</v>
      </c>
      <c r="C14" s="23" t="s">
        <v>15</v>
      </c>
      <c r="D14" s="47">
        <v>9874</v>
      </c>
    </row>
    <row r="15" spans="2:4" ht="15" customHeight="1" x14ac:dyDescent="0.25">
      <c r="B15" s="31">
        <v>2018</v>
      </c>
      <c r="C15" s="23" t="s">
        <v>16</v>
      </c>
      <c r="D15" s="47">
        <v>9647</v>
      </c>
    </row>
    <row r="16" spans="2:4" ht="15" customHeight="1" x14ac:dyDescent="0.25">
      <c r="B16" s="24">
        <v>2018</v>
      </c>
      <c r="C16" s="23" t="s">
        <v>17</v>
      </c>
      <c r="D16" s="47">
        <v>9339</v>
      </c>
    </row>
    <row r="17" spans="2:4" ht="15" customHeight="1" x14ac:dyDescent="0.25">
      <c r="B17" s="24">
        <v>2018</v>
      </c>
      <c r="C17" s="23" t="s">
        <v>18</v>
      </c>
      <c r="D17" s="47">
        <v>9462</v>
      </c>
    </row>
    <row r="18" spans="2:4" ht="15" customHeight="1" x14ac:dyDescent="0.25">
      <c r="B18" s="24">
        <v>2018</v>
      </c>
      <c r="C18" s="23" t="s">
        <v>19</v>
      </c>
      <c r="D18" s="47">
        <v>8262</v>
      </c>
    </row>
    <row r="19" spans="2:4" ht="15" customHeight="1" x14ac:dyDescent="0.25">
      <c r="B19" s="24">
        <v>2018</v>
      </c>
      <c r="C19" s="23" t="s">
        <v>20</v>
      </c>
      <c r="D19" s="47">
        <v>69091</v>
      </c>
    </row>
    <row r="20" spans="2:4" ht="15" customHeight="1" x14ac:dyDescent="0.25">
      <c r="B20" s="24">
        <v>2019</v>
      </c>
      <c r="C20" s="23" t="s">
        <v>21</v>
      </c>
      <c r="D20" s="47">
        <v>172080</v>
      </c>
    </row>
    <row r="21" spans="2:4" ht="15" customHeight="1" x14ac:dyDescent="0.25">
      <c r="B21" s="24">
        <v>2019</v>
      </c>
      <c r="C21" s="23" t="s">
        <v>10</v>
      </c>
      <c r="D21" s="47">
        <v>204992</v>
      </c>
    </row>
    <row r="22" spans="2:4" ht="15" customHeight="1" x14ac:dyDescent="0.25">
      <c r="B22" s="24">
        <v>2019</v>
      </c>
      <c r="C22" s="23" t="s">
        <v>11</v>
      </c>
      <c r="D22" s="47">
        <v>174929</v>
      </c>
    </row>
    <row r="23" spans="2:4" ht="15" customHeight="1" x14ac:dyDescent="0.25">
      <c r="B23" s="24">
        <v>2019</v>
      </c>
      <c r="C23" s="23" t="s">
        <v>12</v>
      </c>
      <c r="D23" s="47">
        <v>313130</v>
      </c>
    </row>
    <row r="24" spans="2:4" ht="15" customHeight="1" x14ac:dyDescent="0.25">
      <c r="B24" s="24">
        <v>2019</v>
      </c>
      <c r="C24" s="23" t="s">
        <v>13</v>
      </c>
      <c r="D24" s="47">
        <v>335514</v>
      </c>
    </row>
    <row r="25" spans="2:4" ht="15" customHeight="1" x14ac:dyDescent="0.25">
      <c r="B25" s="24">
        <v>2019</v>
      </c>
      <c r="C25" s="23" t="s">
        <v>14</v>
      </c>
      <c r="D25" s="47">
        <v>171767</v>
      </c>
    </row>
    <row r="26" spans="2:4" ht="15" customHeight="1" x14ac:dyDescent="0.25">
      <c r="B26" s="24">
        <v>2019</v>
      </c>
      <c r="C26" s="23" t="s">
        <v>15</v>
      </c>
      <c r="D26" s="47">
        <v>10033</v>
      </c>
    </row>
    <row r="27" spans="2:4" ht="15" customHeight="1" x14ac:dyDescent="0.25">
      <c r="B27" s="24">
        <v>2019</v>
      </c>
      <c r="C27" s="23" t="s">
        <v>23</v>
      </c>
      <c r="D27" s="47">
        <v>9746</v>
      </c>
    </row>
    <row r="28" spans="2:4" ht="15" customHeight="1" x14ac:dyDescent="0.25">
      <c r="B28" s="24">
        <v>2019</v>
      </c>
      <c r="C28" s="23" t="s">
        <v>17</v>
      </c>
      <c r="D28" s="47">
        <v>9203</v>
      </c>
    </row>
    <row r="29" spans="2:4" ht="15" customHeight="1" x14ac:dyDescent="0.25">
      <c r="B29" s="24">
        <v>2019</v>
      </c>
      <c r="C29" s="23" t="s">
        <v>18</v>
      </c>
      <c r="D29" s="47">
        <v>9622</v>
      </c>
    </row>
    <row r="30" spans="2:4" ht="15" customHeight="1" x14ac:dyDescent="0.3">
      <c r="B30" s="35">
        <v>2019</v>
      </c>
      <c r="C30" s="36" t="s">
        <v>19</v>
      </c>
      <c r="D30" s="47">
        <v>8067</v>
      </c>
    </row>
    <row r="31" spans="2:4" ht="15" customHeight="1" x14ac:dyDescent="0.3">
      <c r="B31" s="35">
        <v>2019</v>
      </c>
      <c r="C31" s="36" t="s">
        <v>20</v>
      </c>
      <c r="D31" s="48">
        <v>68398</v>
      </c>
    </row>
    <row r="32" spans="2:4" ht="15" customHeight="1" x14ac:dyDescent="0.3">
      <c r="B32" s="35">
        <v>2020</v>
      </c>
      <c r="C32" s="36" t="s">
        <v>21</v>
      </c>
      <c r="D32" s="48">
        <v>193154</v>
      </c>
    </row>
    <row r="33" spans="2:4" ht="15" customHeight="1" x14ac:dyDescent="0.3">
      <c r="B33" s="35">
        <v>2020</v>
      </c>
      <c r="C33" s="36" t="s">
        <v>10</v>
      </c>
      <c r="D33" s="48">
        <v>224789</v>
      </c>
    </row>
    <row r="34" spans="2:4" ht="15" customHeight="1" x14ac:dyDescent="0.3">
      <c r="B34" s="35">
        <v>2020</v>
      </c>
      <c r="C34" s="36" t="s">
        <v>11</v>
      </c>
      <c r="D34" s="48">
        <v>304072</v>
      </c>
    </row>
    <row r="35" spans="2:4" ht="15" customHeight="1" x14ac:dyDescent="0.3">
      <c r="B35" s="35">
        <v>2020</v>
      </c>
      <c r="C35" s="36" t="s">
        <v>12</v>
      </c>
      <c r="D35" s="48">
        <v>290381</v>
      </c>
    </row>
    <row r="36" spans="2:4" ht="15" customHeight="1" x14ac:dyDescent="0.3">
      <c r="B36" s="35">
        <v>2020</v>
      </c>
      <c r="C36" s="36" t="s">
        <v>13</v>
      </c>
      <c r="D36" s="48">
        <v>320678</v>
      </c>
    </row>
    <row r="37" spans="2:4" ht="15" customHeight="1" x14ac:dyDescent="0.3">
      <c r="B37" s="35">
        <v>2020</v>
      </c>
      <c r="C37" s="36" t="s">
        <v>14</v>
      </c>
      <c r="D37" s="48">
        <v>94032</v>
      </c>
    </row>
    <row r="38" spans="2:4" ht="15" customHeight="1" x14ac:dyDescent="0.3">
      <c r="B38" s="35">
        <v>2020</v>
      </c>
      <c r="C38" s="36" t="s">
        <v>15</v>
      </c>
      <c r="D38" s="48">
        <v>18705</v>
      </c>
    </row>
    <row r="39" spans="2:4" ht="15" customHeight="1" x14ac:dyDescent="0.3">
      <c r="B39" s="35">
        <v>2020</v>
      </c>
      <c r="C39" s="36" t="s">
        <v>23</v>
      </c>
      <c r="D39" s="48">
        <v>17041</v>
      </c>
    </row>
    <row r="40" spans="2:4" ht="15" customHeight="1" x14ac:dyDescent="0.3">
      <c r="B40" s="35">
        <v>2020</v>
      </c>
      <c r="C40" s="36" t="s">
        <v>17</v>
      </c>
      <c r="D40" s="48">
        <v>16693</v>
      </c>
    </row>
    <row r="41" spans="2:4" ht="15" customHeight="1" x14ac:dyDescent="0.3">
      <c r="B41" s="35">
        <v>2020</v>
      </c>
      <c r="C41" s="36" t="s">
        <v>18</v>
      </c>
      <c r="D41" s="48">
        <v>16482</v>
      </c>
    </row>
    <row r="42" spans="2:4" ht="15" customHeight="1" x14ac:dyDescent="0.3">
      <c r="B42" s="35">
        <v>2020</v>
      </c>
      <c r="C42" s="36" t="s">
        <v>19</v>
      </c>
      <c r="D42" s="48">
        <v>14349</v>
      </c>
    </row>
    <row r="43" spans="2:4" ht="15" customHeight="1" x14ac:dyDescent="0.3">
      <c r="B43" s="35">
        <v>2020</v>
      </c>
      <c r="C43" s="36" t="s">
        <v>20</v>
      </c>
      <c r="D43" s="48">
        <v>113869</v>
      </c>
    </row>
    <row r="44" spans="2:4" ht="15" customHeight="1" x14ac:dyDescent="0.3">
      <c r="B44" s="35">
        <v>2021</v>
      </c>
      <c r="C44" s="36" t="s">
        <v>21</v>
      </c>
      <c r="D44" s="48">
        <v>344401</v>
      </c>
    </row>
    <row r="45" spans="2:4" ht="15" customHeight="1" x14ac:dyDescent="0.3">
      <c r="B45" s="35">
        <v>2021</v>
      </c>
      <c r="C45" s="36" t="s">
        <v>10</v>
      </c>
      <c r="D45" s="48">
        <v>355143</v>
      </c>
    </row>
    <row r="46" spans="2:4" ht="15" customHeight="1" x14ac:dyDescent="0.3">
      <c r="B46" s="35">
        <v>2021</v>
      </c>
      <c r="C46" s="36" t="s">
        <v>11</v>
      </c>
      <c r="D46" s="48">
        <v>580494</v>
      </c>
    </row>
    <row r="47" spans="2:4" ht="15" customHeight="1" x14ac:dyDescent="0.3">
      <c r="B47" s="35">
        <v>2021</v>
      </c>
      <c r="C47" s="36" t="s">
        <v>12</v>
      </c>
      <c r="D47" s="48">
        <v>402761</v>
      </c>
    </row>
    <row r="48" spans="2:4" ht="15" customHeight="1" x14ac:dyDescent="0.3">
      <c r="B48" s="35">
        <v>2021</v>
      </c>
      <c r="C48" s="36" t="s">
        <v>13</v>
      </c>
      <c r="D48" s="48">
        <v>105503</v>
      </c>
    </row>
    <row r="49" spans="2:4" ht="15" customHeight="1" x14ac:dyDescent="0.3">
      <c r="B49" s="35">
        <v>2021</v>
      </c>
      <c r="C49" s="36" t="s">
        <v>14</v>
      </c>
      <c r="D49" s="48">
        <v>19453</v>
      </c>
    </row>
    <row r="50" spans="2:4" ht="15" customHeight="1" x14ac:dyDescent="0.3">
      <c r="B50" s="35">
        <v>2021</v>
      </c>
      <c r="C50" s="36" t="s">
        <v>15</v>
      </c>
      <c r="D50" s="48">
        <v>19933</v>
      </c>
    </row>
    <row r="51" spans="2:4" ht="15" customHeight="1" x14ac:dyDescent="0.3">
      <c r="B51" s="35">
        <v>2021</v>
      </c>
      <c r="C51" s="36" t="s">
        <v>16</v>
      </c>
      <c r="D51" s="48">
        <v>20459</v>
      </c>
    </row>
    <row r="52" spans="2:4" ht="15" customHeight="1" x14ac:dyDescent="0.3">
      <c r="B52" s="35">
        <v>2021</v>
      </c>
      <c r="C52" s="36" t="s">
        <v>17</v>
      </c>
      <c r="D52" s="48">
        <v>18690</v>
      </c>
    </row>
    <row r="53" spans="2:4" ht="15" customHeight="1" x14ac:dyDescent="0.3">
      <c r="B53" s="35">
        <v>2021</v>
      </c>
      <c r="C53" s="36" t="s">
        <v>18</v>
      </c>
      <c r="D53" s="48">
        <v>18993</v>
      </c>
    </row>
    <row r="54" spans="2:4" ht="15" customHeight="1" x14ac:dyDescent="0.3">
      <c r="B54" s="35">
        <v>2021</v>
      </c>
      <c r="C54" s="36" t="s">
        <v>19</v>
      </c>
      <c r="D54" s="48">
        <v>18216</v>
      </c>
    </row>
    <row r="55" spans="2:4" ht="15" customHeight="1" x14ac:dyDescent="0.3">
      <c r="B55" s="35">
        <v>2021</v>
      </c>
      <c r="C55" s="36" t="s">
        <v>20</v>
      </c>
      <c r="D55" s="48">
        <v>318247</v>
      </c>
    </row>
    <row r="56" spans="2:4" ht="15" customHeight="1" x14ac:dyDescent="0.3">
      <c r="B56" s="35">
        <v>2022</v>
      </c>
      <c r="C56" s="36" t="s">
        <v>21</v>
      </c>
      <c r="D56" s="48">
        <v>354412</v>
      </c>
    </row>
    <row r="57" spans="2:4" ht="15" customHeight="1" x14ac:dyDescent="0.3">
      <c r="B57" s="35">
        <v>2022</v>
      </c>
      <c r="C57" s="36" t="s">
        <v>10</v>
      </c>
      <c r="D57" s="48">
        <v>357076</v>
      </c>
    </row>
    <row r="58" spans="2:4" ht="15" customHeight="1" x14ac:dyDescent="0.3">
      <c r="B58" s="35">
        <v>2022</v>
      </c>
      <c r="C58" s="36" t="s">
        <v>11</v>
      </c>
      <c r="D58" s="48">
        <v>364873</v>
      </c>
    </row>
    <row r="59" spans="2:4" ht="15" customHeight="1" x14ac:dyDescent="0.3">
      <c r="B59" s="35">
        <v>2022</v>
      </c>
      <c r="C59" s="36" t="s">
        <v>12</v>
      </c>
      <c r="D59" s="48">
        <v>283513</v>
      </c>
    </row>
    <row r="60" spans="2:4" ht="15" customHeight="1" x14ac:dyDescent="0.3">
      <c r="B60" s="35">
        <v>2022</v>
      </c>
      <c r="C60" s="36" t="s">
        <v>13</v>
      </c>
      <c r="D60" s="48">
        <v>217351</v>
      </c>
    </row>
    <row r="61" spans="2:4" ht="15" customHeight="1" x14ac:dyDescent="0.3">
      <c r="B61" s="35">
        <v>2022</v>
      </c>
      <c r="C61" s="36" t="s">
        <v>14</v>
      </c>
      <c r="D61" s="48">
        <v>13362</v>
      </c>
    </row>
    <row r="62" spans="2:4" ht="15" customHeight="1" x14ac:dyDescent="0.25">
      <c r="B62" s="24">
        <v>2022</v>
      </c>
      <c r="C62" s="23" t="s">
        <v>15</v>
      </c>
      <c r="D62" s="47">
        <v>14273</v>
      </c>
    </row>
    <row r="63" spans="2:4" ht="15" customHeight="1" x14ac:dyDescent="0.25">
      <c r="B63" s="24">
        <v>2022</v>
      </c>
      <c r="C63" s="23" t="s">
        <v>23</v>
      </c>
      <c r="D63" s="47">
        <v>13988</v>
      </c>
    </row>
    <row r="64" spans="2:4" ht="15" customHeight="1" x14ac:dyDescent="0.25">
      <c r="B64" s="24">
        <v>2022</v>
      </c>
      <c r="C64" s="23" t="s">
        <v>17</v>
      </c>
      <c r="D64" s="47">
        <v>13842</v>
      </c>
    </row>
    <row r="65" spans="2:4" ht="15" customHeight="1" x14ac:dyDescent="0.25">
      <c r="B65" s="24">
        <v>2022</v>
      </c>
      <c r="C65" s="23" t="s">
        <v>18</v>
      </c>
      <c r="D65" s="47">
        <v>13725</v>
      </c>
    </row>
    <row r="66" spans="2:4" ht="15" customHeight="1" x14ac:dyDescent="0.25">
      <c r="B66" s="24">
        <v>2022</v>
      </c>
      <c r="C66" s="23" t="s">
        <v>19</v>
      </c>
      <c r="D66" s="47">
        <v>12885</v>
      </c>
    </row>
    <row r="67" spans="2:4" ht="15" customHeight="1" x14ac:dyDescent="0.25">
      <c r="B67" s="24">
        <v>2022</v>
      </c>
      <c r="C67" s="23" t="s">
        <v>20</v>
      </c>
      <c r="D67" s="47">
        <v>316743</v>
      </c>
    </row>
    <row r="68" spans="2:4" ht="15" customHeight="1" x14ac:dyDescent="0.25">
      <c r="B68" s="25">
        <v>2023</v>
      </c>
      <c r="C68" s="23" t="s">
        <v>37</v>
      </c>
      <c r="D68" s="47">
        <v>438946</v>
      </c>
    </row>
    <row r="69" spans="2:4" ht="15" customHeight="1" x14ac:dyDescent="0.25">
      <c r="B69" s="25">
        <v>2023</v>
      </c>
      <c r="C69" s="23" t="s">
        <v>10</v>
      </c>
      <c r="D69" s="47">
        <v>456681</v>
      </c>
    </row>
    <row r="70" spans="2:4" ht="15" customHeight="1" x14ac:dyDescent="0.25">
      <c r="B70" s="25">
        <v>2023</v>
      </c>
      <c r="C70" s="23" t="s">
        <v>11</v>
      </c>
      <c r="D70" s="47">
        <v>359047</v>
      </c>
    </row>
    <row r="71" spans="2:4" ht="15" customHeight="1" x14ac:dyDescent="0.25">
      <c r="B71" s="25">
        <v>2023</v>
      </c>
      <c r="C71" s="23" t="s">
        <v>12</v>
      </c>
      <c r="D71" s="47">
        <v>346002</v>
      </c>
    </row>
    <row r="72" spans="2:4" ht="15" customHeight="1" x14ac:dyDescent="0.25">
      <c r="B72" s="26">
        <v>2023</v>
      </c>
      <c r="C72" s="27" t="s">
        <v>13</v>
      </c>
      <c r="D72" s="47">
        <v>170199</v>
      </c>
    </row>
    <row r="73" spans="2:4" ht="15" customHeight="1" x14ac:dyDescent="0.3">
      <c r="B73" s="25">
        <v>2023</v>
      </c>
      <c r="C73" s="36" t="s">
        <v>14</v>
      </c>
      <c r="D73" s="48">
        <v>37278</v>
      </c>
    </row>
    <row r="74" spans="2:4" ht="15" customHeight="1" x14ac:dyDescent="0.3">
      <c r="B74" s="26">
        <v>2023</v>
      </c>
      <c r="C74" s="36" t="s">
        <v>15</v>
      </c>
      <c r="D74" s="48">
        <v>35277</v>
      </c>
    </row>
    <row r="75" spans="2:4" x14ac:dyDescent="0.3">
      <c r="B75" s="26">
        <v>2023</v>
      </c>
      <c r="C75" s="36" t="s">
        <v>16</v>
      </c>
      <c r="D75" s="49">
        <v>35054</v>
      </c>
    </row>
    <row r="76" spans="2:4" x14ac:dyDescent="0.3">
      <c r="B76" s="43">
        <v>2023</v>
      </c>
      <c r="C76" s="44" t="s">
        <v>17</v>
      </c>
      <c r="D76" s="50">
        <v>34668</v>
      </c>
    </row>
    <row r="77" spans="2:4" x14ac:dyDescent="0.3">
      <c r="B77" s="43">
        <v>2023</v>
      </c>
      <c r="C77" s="44" t="s">
        <v>18</v>
      </c>
      <c r="D77" s="50">
        <v>34033</v>
      </c>
    </row>
    <row r="78" spans="2:4" x14ac:dyDescent="0.3">
      <c r="B78" s="43">
        <v>2023</v>
      </c>
      <c r="C78" s="44" t="s">
        <v>19</v>
      </c>
      <c r="D78" s="50">
        <v>32436</v>
      </c>
    </row>
    <row r="79" spans="2:4" x14ac:dyDescent="0.3">
      <c r="B79" s="43">
        <v>2023</v>
      </c>
      <c r="C79" s="44" t="s">
        <v>20</v>
      </c>
      <c r="D79" s="50">
        <v>29349</v>
      </c>
    </row>
    <row r="80" spans="2:4" x14ac:dyDescent="0.3">
      <c r="B80" s="43">
        <v>2024</v>
      </c>
      <c r="C80" s="44" t="s">
        <v>36</v>
      </c>
      <c r="D80" s="50">
        <v>307275</v>
      </c>
    </row>
    <row r="81" spans="2:4" x14ac:dyDescent="0.3">
      <c r="B81" s="43">
        <v>2024</v>
      </c>
      <c r="C81" s="36" t="s">
        <v>10</v>
      </c>
      <c r="D81" s="49">
        <v>363199</v>
      </c>
    </row>
    <row r="82" spans="2:4" x14ac:dyDescent="0.3">
      <c r="B82" s="43">
        <v>2024</v>
      </c>
      <c r="C82" s="36" t="s">
        <v>11</v>
      </c>
      <c r="D82" s="49">
        <v>552657</v>
      </c>
    </row>
    <row r="83" spans="2:4" x14ac:dyDescent="0.3">
      <c r="B83" s="43">
        <v>2024</v>
      </c>
      <c r="C83" s="36" t="s">
        <v>12</v>
      </c>
      <c r="D83" s="49">
        <v>540521</v>
      </c>
    </row>
    <row r="84" spans="2:4" x14ac:dyDescent="0.3">
      <c r="B84" s="43">
        <v>2024</v>
      </c>
      <c r="C84" s="44" t="s">
        <v>13</v>
      </c>
      <c r="D84" s="50">
        <v>304256</v>
      </c>
    </row>
    <row r="85" spans="2:4" x14ac:dyDescent="0.3">
      <c r="B85" s="43">
        <v>2024</v>
      </c>
      <c r="C85" s="44" t="s">
        <v>14</v>
      </c>
      <c r="D85" s="50">
        <v>33670</v>
      </c>
    </row>
    <row r="86" spans="2:4" x14ac:dyDescent="0.3">
      <c r="B86" s="43">
        <v>2024</v>
      </c>
      <c r="C86" s="44" t="s">
        <v>15</v>
      </c>
      <c r="D86" s="50">
        <v>37423</v>
      </c>
    </row>
    <row r="87" spans="2:4" x14ac:dyDescent="0.3">
      <c r="B87" s="43">
        <v>2024</v>
      </c>
      <c r="C87" s="44" t="s">
        <v>35</v>
      </c>
      <c r="D87" s="50">
        <v>37765</v>
      </c>
    </row>
    <row r="88" spans="2:4" x14ac:dyDescent="0.3">
      <c r="B88" s="43">
        <v>2024</v>
      </c>
      <c r="C88" s="44" t="s">
        <v>17</v>
      </c>
      <c r="D88" s="50">
        <v>35233</v>
      </c>
    </row>
    <row r="89" spans="2:4" x14ac:dyDescent="0.3">
      <c r="B89" s="43">
        <v>2024</v>
      </c>
      <c r="C89" s="44" t="s">
        <v>18</v>
      </c>
      <c r="D89" s="50">
        <v>34129</v>
      </c>
    </row>
    <row r="90" spans="2:4" x14ac:dyDescent="0.3">
      <c r="B90" s="43">
        <v>2024</v>
      </c>
      <c r="C90" s="44" t="s">
        <v>19</v>
      </c>
      <c r="D90" s="50">
        <v>35561</v>
      </c>
    </row>
    <row r="91" spans="2:4" x14ac:dyDescent="0.3">
      <c r="B91" s="43">
        <v>2024</v>
      </c>
      <c r="C91" s="44" t="s">
        <v>20</v>
      </c>
      <c r="D91" s="50">
        <v>35899</v>
      </c>
    </row>
    <row r="92" spans="2:4" x14ac:dyDescent="0.3">
      <c r="B92" s="43">
        <v>2025</v>
      </c>
      <c r="C92" s="44" t="s">
        <v>37</v>
      </c>
      <c r="D92" s="50">
        <v>311628</v>
      </c>
    </row>
    <row r="93" spans="2:4" ht="12" customHeight="1" x14ac:dyDescent="0.3">
      <c r="B93" s="40"/>
      <c r="C93" s="41"/>
      <c r="D93" s="42"/>
    </row>
    <row r="94" spans="2:4" ht="12" customHeight="1" x14ac:dyDescent="0.25">
      <c r="B94" s="51" t="s">
        <v>38</v>
      </c>
      <c r="C94" s="51"/>
      <c r="D94" s="51"/>
    </row>
    <row r="95" spans="2:4" ht="12" customHeight="1" x14ac:dyDescent="0.25">
      <c r="B95" s="51" t="s">
        <v>39</v>
      </c>
      <c r="C95" s="51"/>
      <c r="D95" s="51"/>
    </row>
    <row r="96" spans="2:4" ht="12" customHeight="1" x14ac:dyDescent="0.25">
      <c r="B96" s="53" t="s">
        <v>26</v>
      </c>
      <c r="C96" s="53"/>
      <c r="D96" s="53"/>
    </row>
    <row r="97" spans="2:4" ht="12" customHeight="1" x14ac:dyDescent="0.25">
      <c r="B97" s="54" t="s">
        <v>30</v>
      </c>
      <c r="C97" s="53"/>
      <c r="D97" s="53"/>
    </row>
    <row r="98" spans="2:4" ht="15" customHeight="1" x14ac:dyDescent="0.25">
      <c r="B98" s="53" t="s">
        <v>31</v>
      </c>
      <c r="C98" s="53" t="s">
        <v>41</v>
      </c>
      <c r="D98" s="53"/>
    </row>
    <row r="99" spans="2:4" ht="15" customHeight="1" x14ac:dyDescent="0.25">
      <c r="B99" s="55"/>
      <c r="C99" s="55"/>
      <c r="D99" s="55"/>
    </row>
  </sheetData>
  <mergeCells count="1">
    <mergeCell ref="B99:D99"/>
  </mergeCells>
  <hyperlinks>
    <hyperlink ref="D1" location="Gráfica!A1" display="Ver gráfica" xr:uid="{00000000-0004-0000-0100-000000000000}"/>
    <hyperlink ref="B97" r:id="rId1" xr:uid="{62549D48-12FC-475F-8B03-F4A2C39FBC75}"/>
  </hyperlink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9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15" customWidth="1"/>
    <col min="2" max="2" width="94" style="15" customWidth="1"/>
    <col min="3" max="3" width="2.7109375" style="15" customWidth="1"/>
    <col min="4" max="16384" width="12.5703125" style="15" hidden="1"/>
  </cols>
  <sheetData>
    <row r="1" spans="2:2" ht="15" customHeight="1" x14ac:dyDescent="0.3">
      <c r="B1" s="19" t="s">
        <v>6</v>
      </c>
    </row>
    <row r="2" spans="2:2" ht="15" customHeight="1" x14ac:dyDescent="0.25">
      <c r="B2" s="32" t="s">
        <v>27</v>
      </c>
    </row>
    <row r="3" spans="2:2" ht="38.25" x14ac:dyDescent="0.2">
      <c r="B3" s="33" t="s">
        <v>28</v>
      </c>
    </row>
    <row r="4" spans="2:2" x14ac:dyDescent="0.2">
      <c r="B4" s="34"/>
    </row>
    <row r="5" spans="2:2" x14ac:dyDescent="0.2">
      <c r="B5" s="33" t="s">
        <v>7</v>
      </c>
    </row>
    <row r="6" spans="2:2" ht="15" x14ac:dyDescent="0.25">
      <c r="B6" s="45" t="s">
        <v>32</v>
      </c>
    </row>
    <row r="7" spans="2:2" ht="15" x14ac:dyDescent="0.25">
      <c r="B7" s="46" t="s">
        <v>33</v>
      </c>
    </row>
    <row r="8" spans="2:2" x14ac:dyDescent="0.2">
      <c r="B8" s="38" t="s">
        <v>29</v>
      </c>
    </row>
    <row r="9" spans="2:2" ht="15" customHeight="1" x14ac:dyDescent="0.2"/>
  </sheetData>
  <hyperlinks>
    <hyperlink ref="B1" location="Gráfica!A1" display="Ver gráfica" xr:uid="{615F1A99-4AEA-49D3-AC1E-C6855D59C482}"/>
    <hyperlink ref="B6" r:id="rId1" xr:uid="{24E25CFB-3740-43CF-8DDF-604B0151B334}"/>
    <hyperlink ref="B7" r:id="rId2" xr:uid="{F88CFE28-2641-4097-9AC6-A0CFDB6CCED7}"/>
    <hyperlink ref="B8" r:id="rId3" xr:uid="{D9E868FF-C467-4700-87EF-AD65124B4FDD}"/>
  </hyperlinks>
  <printOptions horizontalCentered="1"/>
  <pageMargins left="0.70866141732283472" right="0.70866141732283472" top="0.74803149606299213" bottom="0.74803149606299213" header="0.31496062992125984" footer="0.31496062992125984"/>
  <pageSetup scale="96" orientation="portrait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54"/>
  <sheetViews>
    <sheetView showGridLines="0" topLeftCell="A44" zoomScaleNormal="100" workbookViewId="0">
      <selection activeCell="A53" sqref="A53:B54"/>
    </sheetView>
  </sheetViews>
  <sheetFormatPr baseColWidth="10" defaultColWidth="9.140625" defaultRowHeight="15" x14ac:dyDescent="0.25"/>
  <cols>
    <col min="1" max="1" width="15.85546875" style="1" bestFit="1" customWidth="1"/>
    <col min="2" max="2" width="13.28515625" style="2" bestFit="1" customWidth="1"/>
    <col min="3" max="3" width="9.42578125" customWidth="1"/>
    <col min="6" max="6" width="11.85546875" bestFit="1" customWidth="1"/>
    <col min="7" max="7" width="12.5703125" bestFit="1" customWidth="1"/>
    <col min="8" max="8" width="11.85546875" customWidth="1"/>
  </cols>
  <sheetData>
    <row r="1" spans="1:7" ht="18.75" x14ac:dyDescent="0.3">
      <c r="A1" s="8" t="s">
        <v>1</v>
      </c>
      <c r="E1" s="8" t="s">
        <v>2</v>
      </c>
    </row>
    <row r="2" spans="1:7" x14ac:dyDescent="0.25">
      <c r="A2" s="6" t="s">
        <v>4</v>
      </c>
      <c r="B2" s="7" t="s">
        <v>22</v>
      </c>
      <c r="E2" s="5" t="s">
        <v>0</v>
      </c>
      <c r="F2" s="6" t="s">
        <v>4</v>
      </c>
      <c r="G2" s="7" t="s">
        <v>22</v>
      </c>
    </row>
    <row r="3" spans="1:7" x14ac:dyDescent="0.25">
      <c r="A3" s="4" t="str">
        <f>Cuadro!C8&amp;"-"&amp;Cuadro!B8</f>
        <v>Ene -2018</v>
      </c>
      <c r="B3" s="17">
        <f>Cuadro!D8</f>
        <v>218941</v>
      </c>
      <c r="E3" s="3">
        <v>37</v>
      </c>
      <c r="F3" s="4" t="str">
        <f t="shared" ref="F3:F35" si="0">+INDEX($A$3:$A$201,E3)</f>
        <v>Sep-2023</v>
      </c>
      <c r="G3" s="17">
        <f t="shared" ref="G3:G35" si="1">+INDEX($B$3:$B$201,E3)</f>
        <v>34668</v>
      </c>
    </row>
    <row r="4" spans="1:7" x14ac:dyDescent="0.25">
      <c r="A4" s="4" t="str">
        <f>Cuadro!C9&amp;"-"&amp;Cuadro!B9</f>
        <v>Feb-2018</v>
      </c>
      <c r="B4" s="17">
        <f>Cuadro!D9</f>
        <v>233551</v>
      </c>
      <c r="E4" s="3">
        <f>+E3+1</f>
        <v>38</v>
      </c>
      <c r="F4" s="4" t="str">
        <f t="shared" si="0"/>
        <v>Nov-2023</v>
      </c>
      <c r="G4" s="17">
        <f t="shared" si="1"/>
        <v>32436</v>
      </c>
    </row>
    <row r="5" spans="1:7" x14ac:dyDescent="0.25">
      <c r="A5" s="4" t="str">
        <f>Cuadro!C10&amp;"-"&amp;Cuadro!B10</f>
        <v>Mar-2018</v>
      </c>
      <c r="B5" s="17">
        <f>Cuadro!D10</f>
        <v>316951</v>
      </c>
      <c r="E5" s="3">
        <f t="shared" ref="E5:E38" si="2">+E4+1</f>
        <v>39</v>
      </c>
      <c r="F5" s="4" t="str">
        <f t="shared" si="0"/>
        <v>Dic-2023</v>
      </c>
      <c r="G5" s="17">
        <f t="shared" si="1"/>
        <v>29349</v>
      </c>
    </row>
    <row r="6" spans="1:7" x14ac:dyDescent="0.25">
      <c r="A6" s="4" t="str">
        <f>Cuadro!C11&amp;"-"&amp;Cuadro!B11</f>
        <v>Abr-2018</v>
      </c>
      <c r="B6" s="17">
        <f>Cuadro!D11</f>
        <v>319647</v>
      </c>
      <c r="E6" s="3">
        <f t="shared" si="2"/>
        <v>40</v>
      </c>
      <c r="F6" s="4" t="str">
        <f t="shared" si="0"/>
        <v>Ene R/-2024</v>
      </c>
      <c r="G6" s="17">
        <f t="shared" si="1"/>
        <v>307275</v>
      </c>
    </row>
    <row r="7" spans="1:7" x14ac:dyDescent="0.25">
      <c r="A7" s="4" t="str">
        <f>Cuadro!C12&amp;"-"&amp;Cuadro!B12</f>
        <v>May-2018</v>
      </c>
      <c r="B7" s="17">
        <f>Cuadro!D12</f>
        <v>108299</v>
      </c>
      <c r="E7" s="3">
        <f t="shared" si="2"/>
        <v>41</v>
      </c>
      <c r="F7" s="4" t="str">
        <f t="shared" si="0"/>
        <v>Feb-2024</v>
      </c>
      <c r="G7" s="17">
        <f t="shared" si="1"/>
        <v>363199</v>
      </c>
    </row>
    <row r="8" spans="1:7" x14ac:dyDescent="0.25">
      <c r="A8" s="4" t="str">
        <f>Cuadro!C13&amp;"-"&amp;Cuadro!B13</f>
        <v>Jun-2018</v>
      </c>
      <c r="B8" s="17">
        <f>Cuadro!D13</f>
        <v>10035</v>
      </c>
      <c r="E8" s="3">
        <f t="shared" si="2"/>
        <v>42</v>
      </c>
      <c r="F8" s="4" t="str">
        <f t="shared" si="0"/>
        <v>Mar-2024</v>
      </c>
      <c r="G8" s="17">
        <f t="shared" si="1"/>
        <v>552657</v>
      </c>
    </row>
    <row r="9" spans="1:7" x14ac:dyDescent="0.25">
      <c r="A9" s="4" t="str">
        <f>Cuadro!C14&amp;"-"&amp;Cuadro!B14</f>
        <v>Jul-2018</v>
      </c>
      <c r="B9" s="17">
        <f>Cuadro!D14</f>
        <v>9874</v>
      </c>
      <c r="E9" s="3">
        <f t="shared" si="2"/>
        <v>43</v>
      </c>
      <c r="F9" s="4" t="str">
        <f t="shared" si="0"/>
        <v>Abr-2024</v>
      </c>
      <c r="G9" s="17">
        <f t="shared" si="1"/>
        <v>540521</v>
      </c>
    </row>
    <row r="10" spans="1:7" x14ac:dyDescent="0.25">
      <c r="A10" s="4" t="str">
        <f>Cuadro!C15&amp;"-"&amp;Cuadro!B15</f>
        <v>Ago-2018</v>
      </c>
      <c r="B10" s="17">
        <f>Cuadro!D15</f>
        <v>9647</v>
      </c>
      <c r="E10" s="3">
        <f t="shared" si="2"/>
        <v>44</v>
      </c>
      <c r="F10" s="4" t="str">
        <f t="shared" si="0"/>
        <v>May-2024</v>
      </c>
      <c r="G10" s="17">
        <f t="shared" si="1"/>
        <v>304256</v>
      </c>
    </row>
    <row r="11" spans="1:7" x14ac:dyDescent="0.25">
      <c r="A11" s="4" t="str">
        <f>Cuadro!C16&amp;"-"&amp;Cuadro!B16</f>
        <v>Sep-2018</v>
      </c>
      <c r="B11" s="17">
        <f>Cuadro!D16</f>
        <v>9339</v>
      </c>
      <c r="E11" s="3">
        <f t="shared" si="2"/>
        <v>45</v>
      </c>
      <c r="F11" s="4" t="str">
        <f t="shared" si="0"/>
        <v>Jun-2024</v>
      </c>
      <c r="G11" s="17">
        <f t="shared" si="1"/>
        <v>33670</v>
      </c>
    </row>
    <row r="12" spans="1:7" x14ac:dyDescent="0.25">
      <c r="A12" s="4" t="str">
        <f>Cuadro!C17&amp;"-"&amp;Cuadro!B17</f>
        <v>Oct-2018</v>
      </c>
      <c r="B12" s="17">
        <f>Cuadro!D17</f>
        <v>9462</v>
      </c>
      <c r="E12" s="3">
        <f t="shared" si="2"/>
        <v>46</v>
      </c>
      <c r="F12" s="4" t="str">
        <f t="shared" si="0"/>
        <v>Jul-2024</v>
      </c>
      <c r="G12" s="17">
        <f t="shared" si="1"/>
        <v>37423</v>
      </c>
    </row>
    <row r="13" spans="1:7" x14ac:dyDescent="0.25">
      <c r="A13" s="4" t="str">
        <f>Cuadro!C18&amp;"-"&amp;Cuadro!B18</f>
        <v>Nov-2018</v>
      </c>
      <c r="B13" s="17">
        <f>Cuadro!D18</f>
        <v>8262</v>
      </c>
      <c r="E13" s="3">
        <f t="shared" si="2"/>
        <v>47</v>
      </c>
      <c r="F13" s="4" t="str">
        <f t="shared" si="0"/>
        <v>Ago P/-2024</v>
      </c>
      <c r="G13" s="17">
        <f t="shared" si="1"/>
        <v>37765</v>
      </c>
    </row>
    <row r="14" spans="1:7" x14ac:dyDescent="0.25">
      <c r="A14" s="4" t="str">
        <f>Cuadro!C19&amp;"-"&amp;Cuadro!B19</f>
        <v>Dic-2018</v>
      </c>
      <c r="B14" s="17">
        <f>Cuadro!D19</f>
        <v>69091</v>
      </c>
      <c r="E14" s="3">
        <f t="shared" si="2"/>
        <v>48</v>
      </c>
      <c r="F14" s="4" t="str">
        <f t="shared" si="0"/>
        <v>Sep-2024</v>
      </c>
      <c r="G14" s="17">
        <f t="shared" si="1"/>
        <v>35233</v>
      </c>
    </row>
    <row r="15" spans="1:7" x14ac:dyDescent="0.25">
      <c r="A15" s="4" t="str">
        <f>Cuadro!C20&amp;"-"&amp;Cuadro!B20</f>
        <v>Ene -2019</v>
      </c>
      <c r="B15" s="17">
        <f>Cuadro!D20</f>
        <v>172080</v>
      </c>
      <c r="E15" s="3">
        <f t="shared" si="2"/>
        <v>49</v>
      </c>
      <c r="F15" s="4" t="str">
        <f t="shared" si="0"/>
        <v>Oct-2024</v>
      </c>
      <c r="G15" s="17">
        <f t="shared" si="1"/>
        <v>34129</v>
      </c>
    </row>
    <row r="16" spans="1:7" x14ac:dyDescent="0.25">
      <c r="A16" s="4" t="str">
        <f>Cuadro!C21&amp;"-"&amp;Cuadro!B21</f>
        <v>Feb-2019</v>
      </c>
      <c r="B16" s="17">
        <f>Cuadro!D21</f>
        <v>204992</v>
      </c>
      <c r="E16" s="3">
        <f t="shared" si="2"/>
        <v>50</v>
      </c>
      <c r="F16" s="4" t="str">
        <f t="shared" si="0"/>
        <v>Nov-2024</v>
      </c>
      <c r="G16" s="17">
        <f t="shared" si="1"/>
        <v>35561</v>
      </c>
    </row>
    <row r="17" spans="1:7" x14ac:dyDescent="0.25">
      <c r="A17" s="4" t="str">
        <f>Cuadro!C22&amp;"-"&amp;Cuadro!B22</f>
        <v>Mar-2019</v>
      </c>
      <c r="B17" s="17">
        <f>Cuadro!D22</f>
        <v>174929</v>
      </c>
      <c r="E17" s="3">
        <f t="shared" si="2"/>
        <v>51</v>
      </c>
      <c r="F17" s="4" t="str">
        <f t="shared" si="0"/>
        <v>Dic-2024</v>
      </c>
      <c r="G17" s="17">
        <f t="shared" si="1"/>
        <v>35899</v>
      </c>
    </row>
    <row r="18" spans="1:7" x14ac:dyDescent="0.25">
      <c r="A18" s="4" t="str">
        <f>Cuadro!C23&amp;"-"&amp;Cuadro!B23</f>
        <v>Abr-2019</v>
      </c>
      <c r="B18" s="17">
        <f>Cuadro!D23</f>
        <v>313130</v>
      </c>
      <c r="E18" s="3">
        <f t="shared" si="2"/>
        <v>52</v>
      </c>
      <c r="F18" s="4" t="str">
        <f t="shared" si="0"/>
        <v>Ene-2025</v>
      </c>
      <c r="G18" s="17">
        <f t="shared" si="1"/>
        <v>311628</v>
      </c>
    </row>
    <row r="19" spans="1:7" x14ac:dyDescent="0.25">
      <c r="A19" s="4" t="str">
        <f>Cuadro!C24&amp;"-"&amp;Cuadro!B24</f>
        <v>May-2019</v>
      </c>
      <c r="B19" s="17">
        <f>Cuadro!D24</f>
        <v>335514</v>
      </c>
      <c r="E19" s="3">
        <f t="shared" si="2"/>
        <v>53</v>
      </c>
      <c r="F19" s="4">
        <f t="shared" si="0"/>
        <v>0</v>
      </c>
      <c r="G19" s="17">
        <f t="shared" si="1"/>
        <v>0</v>
      </c>
    </row>
    <row r="20" spans="1:7" x14ac:dyDescent="0.25">
      <c r="A20" s="4" t="str">
        <f>Cuadro!C25&amp;"-"&amp;Cuadro!B25</f>
        <v>Jun-2019</v>
      </c>
      <c r="B20" s="17">
        <f>Cuadro!D25</f>
        <v>171767</v>
      </c>
      <c r="E20" s="3">
        <f t="shared" si="2"/>
        <v>54</v>
      </c>
      <c r="F20" s="4">
        <f t="shared" si="0"/>
        <v>0</v>
      </c>
      <c r="G20" s="17">
        <f t="shared" si="1"/>
        <v>0</v>
      </c>
    </row>
    <row r="21" spans="1:7" x14ac:dyDescent="0.25">
      <c r="A21" s="4" t="str">
        <f>Cuadro!C26&amp;"-"&amp;Cuadro!B26</f>
        <v>Jul-2019</v>
      </c>
      <c r="B21" s="17">
        <f>Cuadro!D26</f>
        <v>10033</v>
      </c>
      <c r="E21" s="3">
        <f t="shared" si="2"/>
        <v>55</v>
      </c>
      <c r="F21" s="4">
        <f t="shared" si="0"/>
        <v>0</v>
      </c>
      <c r="G21" s="17">
        <f t="shared" si="1"/>
        <v>0</v>
      </c>
    </row>
    <row r="22" spans="1:7" x14ac:dyDescent="0.25">
      <c r="A22" s="4" t="str">
        <f>Cuadro!C27&amp;"-"&amp;Cuadro!B27</f>
        <v>Ago -2019</v>
      </c>
      <c r="B22" s="17">
        <f>Cuadro!D27</f>
        <v>9746</v>
      </c>
      <c r="E22" s="3">
        <f t="shared" si="2"/>
        <v>56</v>
      </c>
      <c r="F22" s="4">
        <f t="shared" si="0"/>
        <v>0</v>
      </c>
      <c r="G22" s="17">
        <f t="shared" si="1"/>
        <v>0</v>
      </c>
    </row>
    <row r="23" spans="1:7" x14ac:dyDescent="0.25">
      <c r="A23" s="4" t="str">
        <f>Cuadro!C28&amp;"-"&amp;Cuadro!B28</f>
        <v>Sep-2019</v>
      </c>
      <c r="B23" s="17">
        <f>Cuadro!D28</f>
        <v>9203</v>
      </c>
      <c r="E23" s="3">
        <f t="shared" si="2"/>
        <v>57</v>
      </c>
      <c r="F23" s="4">
        <f t="shared" si="0"/>
        <v>0</v>
      </c>
      <c r="G23" s="17">
        <f t="shared" si="1"/>
        <v>0</v>
      </c>
    </row>
    <row r="24" spans="1:7" x14ac:dyDescent="0.25">
      <c r="A24" s="4" t="str">
        <f>Cuadro!C29&amp;"-"&amp;Cuadro!B29</f>
        <v>Oct-2019</v>
      </c>
      <c r="B24" s="17">
        <f>Cuadro!D29</f>
        <v>9622</v>
      </c>
      <c r="E24" s="3">
        <f t="shared" si="2"/>
        <v>58</v>
      </c>
      <c r="F24" s="4">
        <f t="shared" si="0"/>
        <v>0</v>
      </c>
      <c r="G24" s="17">
        <f t="shared" si="1"/>
        <v>0</v>
      </c>
    </row>
    <row r="25" spans="1:7" x14ac:dyDescent="0.25">
      <c r="A25" s="4" t="str">
        <f>Cuadro!C62&amp;"-"&amp;Cuadro!B62</f>
        <v>Jul-2022</v>
      </c>
      <c r="B25" s="17">
        <f>Cuadro!D62</f>
        <v>14273</v>
      </c>
      <c r="E25" s="3">
        <f t="shared" si="2"/>
        <v>59</v>
      </c>
      <c r="F25" s="4">
        <f t="shared" si="0"/>
        <v>0</v>
      </c>
      <c r="G25" s="17">
        <f t="shared" si="1"/>
        <v>0</v>
      </c>
    </row>
    <row r="26" spans="1:7" x14ac:dyDescent="0.25">
      <c r="A26" s="4" t="str">
        <f>Cuadro!C63&amp;"-"&amp;Cuadro!B63</f>
        <v>Ago -2022</v>
      </c>
      <c r="B26" s="17">
        <f>Cuadro!D63</f>
        <v>13988</v>
      </c>
      <c r="E26" s="3">
        <f t="shared" si="2"/>
        <v>60</v>
      </c>
      <c r="F26" s="4">
        <f t="shared" si="0"/>
        <v>0</v>
      </c>
      <c r="G26" s="17">
        <f t="shared" si="1"/>
        <v>0</v>
      </c>
    </row>
    <row r="27" spans="1:7" x14ac:dyDescent="0.25">
      <c r="A27" s="4" t="str">
        <f>Cuadro!C64&amp;"-"&amp;Cuadro!B64</f>
        <v>Sep-2022</v>
      </c>
      <c r="B27" s="17">
        <f>Cuadro!D64</f>
        <v>13842</v>
      </c>
      <c r="E27" s="3">
        <f t="shared" si="2"/>
        <v>61</v>
      </c>
      <c r="F27" s="4">
        <f t="shared" si="0"/>
        <v>0</v>
      </c>
      <c r="G27" s="17">
        <f t="shared" si="1"/>
        <v>0</v>
      </c>
    </row>
    <row r="28" spans="1:7" x14ac:dyDescent="0.25">
      <c r="A28" s="4" t="str">
        <f>Cuadro!C65&amp;"-"&amp;Cuadro!B65</f>
        <v>Oct-2022</v>
      </c>
      <c r="B28" s="17">
        <f>Cuadro!D65</f>
        <v>13725</v>
      </c>
      <c r="E28" s="3">
        <f t="shared" si="2"/>
        <v>62</v>
      </c>
      <c r="F28" s="4">
        <f t="shared" si="0"/>
        <v>0</v>
      </c>
      <c r="G28" s="17">
        <f t="shared" si="1"/>
        <v>0</v>
      </c>
    </row>
    <row r="29" spans="1:7" x14ac:dyDescent="0.25">
      <c r="A29" s="4" t="str">
        <f>Cuadro!C66&amp;"-"&amp;Cuadro!B66</f>
        <v>Nov-2022</v>
      </c>
      <c r="B29" s="17">
        <f>Cuadro!D66</f>
        <v>12885</v>
      </c>
      <c r="E29" s="3">
        <f t="shared" si="2"/>
        <v>63</v>
      </c>
      <c r="F29" s="4">
        <f t="shared" si="0"/>
        <v>0</v>
      </c>
      <c r="G29" s="17">
        <f t="shared" si="1"/>
        <v>0</v>
      </c>
    </row>
    <row r="30" spans="1:7" x14ac:dyDescent="0.25">
      <c r="A30" s="4" t="str">
        <f>Cuadro!C67&amp;"-"&amp;Cuadro!B67</f>
        <v>Dic-2022</v>
      </c>
      <c r="B30" s="17">
        <f>Cuadro!D67</f>
        <v>316743</v>
      </c>
      <c r="E30" s="3">
        <f t="shared" si="2"/>
        <v>64</v>
      </c>
      <c r="F30" s="4">
        <f t="shared" si="0"/>
        <v>0</v>
      </c>
      <c r="G30" s="17">
        <f t="shared" si="1"/>
        <v>0</v>
      </c>
    </row>
    <row r="31" spans="1:7" x14ac:dyDescent="0.25">
      <c r="A31" s="4" t="str">
        <f>Cuadro!C68&amp;"-"&amp;Cuadro!B68</f>
        <v>Ene-2023</v>
      </c>
      <c r="B31" s="17">
        <f>Cuadro!D68</f>
        <v>438946</v>
      </c>
      <c r="E31" s="3">
        <f t="shared" si="2"/>
        <v>65</v>
      </c>
      <c r="F31" s="4">
        <f t="shared" si="0"/>
        <v>0</v>
      </c>
      <c r="G31" s="17">
        <f t="shared" si="1"/>
        <v>0</v>
      </c>
    </row>
    <row r="32" spans="1:7" x14ac:dyDescent="0.25">
      <c r="A32" s="4" t="str">
        <f>Cuadro!C69&amp;"-"&amp;Cuadro!B69</f>
        <v>Feb-2023</v>
      </c>
      <c r="B32" s="17">
        <f>Cuadro!D69</f>
        <v>456681</v>
      </c>
      <c r="E32" s="3">
        <f t="shared" si="2"/>
        <v>66</v>
      </c>
      <c r="F32" s="4">
        <f t="shared" si="0"/>
        <v>0</v>
      </c>
      <c r="G32" s="17">
        <f t="shared" si="1"/>
        <v>0</v>
      </c>
    </row>
    <row r="33" spans="1:7" x14ac:dyDescent="0.25">
      <c r="A33" s="4" t="str">
        <f>Cuadro!C70&amp;"-"&amp;Cuadro!B70</f>
        <v>Mar-2023</v>
      </c>
      <c r="B33" s="17">
        <f>Cuadro!D70</f>
        <v>359047</v>
      </c>
      <c r="E33" s="3">
        <f t="shared" si="2"/>
        <v>67</v>
      </c>
      <c r="F33" s="4">
        <f t="shared" si="0"/>
        <v>0</v>
      </c>
      <c r="G33" s="17">
        <f t="shared" si="1"/>
        <v>0</v>
      </c>
    </row>
    <row r="34" spans="1:7" x14ac:dyDescent="0.25">
      <c r="A34" s="4" t="str">
        <f>Cuadro!C71&amp;"-"&amp;Cuadro!B71</f>
        <v>Abr-2023</v>
      </c>
      <c r="B34" s="17">
        <f>Cuadro!D71</f>
        <v>346002</v>
      </c>
      <c r="E34" s="3">
        <f t="shared" si="2"/>
        <v>68</v>
      </c>
      <c r="F34" s="4">
        <f t="shared" si="0"/>
        <v>0</v>
      </c>
      <c r="G34" s="17">
        <f t="shared" si="1"/>
        <v>0</v>
      </c>
    </row>
    <row r="35" spans="1:7" x14ac:dyDescent="0.25">
      <c r="A35" s="4" t="str">
        <f>Cuadro!C72&amp;"-"&amp;Cuadro!B72</f>
        <v>May-2023</v>
      </c>
      <c r="B35" s="17">
        <f>Cuadro!D72</f>
        <v>170199</v>
      </c>
      <c r="E35" s="3">
        <f t="shared" si="2"/>
        <v>69</v>
      </c>
      <c r="F35" s="4">
        <f t="shared" si="0"/>
        <v>0</v>
      </c>
      <c r="G35" s="17">
        <f t="shared" si="1"/>
        <v>0</v>
      </c>
    </row>
    <row r="36" spans="1:7" x14ac:dyDescent="0.25">
      <c r="A36" s="4" t="str">
        <f>Cuadro!C73&amp;"-"&amp;Cuadro!B73</f>
        <v>Jun-2023</v>
      </c>
      <c r="B36" s="17">
        <f>Cuadro!D73</f>
        <v>37278</v>
      </c>
      <c r="E36" s="3">
        <f t="shared" si="2"/>
        <v>70</v>
      </c>
      <c r="F36" s="4">
        <f t="shared" ref="F36" si="3">+INDEX($A$3:$A$201,E36)</f>
        <v>0</v>
      </c>
      <c r="G36" s="17">
        <f t="shared" ref="G36" si="4">+INDEX($B$3:$B$201,E36)</f>
        <v>0</v>
      </c>
    </row>
    <row r="37" spans="1:7" x14ac:dyDescent="0.25">
      <c r="A37" s="4" t="str">
        <f>Cuadro!C74&amp;"-"&amp;Cuadro!B74</f>
        <v>Jul-2023</v>
      </c>
      <c r="B37" s="17">
        <f>Cuadro!D74</f>
        <v>35277</v>
      </c>
      <c r="E37" s="3">
        <f t="shared" si="2"/>
        <v>71</v>
      </c>
      <c r="F37" s="4">
        <f t="shared" ref="F37:F38" si="5">+INDEX($A$3:$A$201,E37)</f>
        <v>0</v>
      </c>
      <c r="G37" s="17">
        <f t="shared" ref="G37:G38" si="6">+INDEX($B$3:$B$201,E37)</f>
        <v>0</v>
      </c>
    </row>
    <row r="38" spans="1:7" x14ac:dyDescent="0.25">
      <c r="A38" s="4" t="str">
        <f>Cuadro!C75&amp;"-"&amp;Cuadro!B75</f>
        <v>Ago-2023</v>
      </c>
      <c r="B38" s="17">
        <f>Cuadro!D75</f>
        <v>35054</v>
      </c>
      <c r="E38" s="3">
        <f t="shared" si="2"/>
        <v>72</v>
      </c>
      <c r="F38" s="4">
        <f t="shared" si="5"/>
        <v>0</v>
      </c>
      <c r="G38" s="17">
        <f t="shared" si="6"/>
        <v>0</v>
      </c>
    </row>
    <row r="39" spans="1:7" x14ac:dyDescent="0.25">
      <c r="A39" s="4" t="str">
        <f>Cuadro!C76&amp;"-"&amp;Cuadro!B76</f>
        <v>Sep-2023</v>
      </c>
      <c r="B39" s="17">
        <f>Cuadro!D76</f>
        <v>34668</v>
      </c>
    </row>
    <row r="40" spans="1:7" x14ac:dyDescent="0.25">
      <c r="A40" s="4" t="str">
        <f>Cuadro!C78&amp;"-"&amp;Cuadro!B78</f>
        <v>Nov-2023</v>
      </c>
      <c r="B40" s="17">
        <f>Cuadro!D78</f>
        <v>32436</v>
      </c>
    </row>
    <row r="41" spans="1:7" x14ac:dyDescent="0.25">
      <c r="A41" s="4" t="str">
        <f>Cuadro!C79&amp;"-"&amp;Cuadro!B79</f>
        <v>Dic-2023</v>
      </c>
      <c r="B41" s="17">
        <f>Cuadro!D79</f>
        <v>29349</v>
      </c>
    </row>
    <row r="42" spans="1:7" x14ac:dyDescent="0.25">
      <c r="A42" s="4" t="str">
        <f>Cuadro!C80&amp;"-"&amp;Cuadro!B80</f>
        <v>Ene R/-2024</v>
      </c>
      <c r="B42" s="17">
        <f>Cuadro!D80</f>
        <v>307275</v>
      </c>
    </row>
    <row r="43" spans="1:7" x14ac:dyDescent="0.25">
      <c r="A43" s="4" t="str">
        <f>Cuadro!C81&amp;"-"&amp;Cuadro!B81</f>
        <v>Feb-2024</v>
      </c>
      <c r="B43" s="17">
        <f>Cuadro!D81</f>
        <v>363199</v>
      </c>
    </row>
    <row r="44" spans="1:7" x14ac:dyDescent="0.25">
      <c r="A44" s="4" t="str">
        <f>Cuadro!C82&amp;"-"&amp;Cuadro!B82</f>
        <v>Mar-2024</v>
      </c>
      <c r="B44" s="17">
        <f>Cuadro!D82</f>
        <v>552657</v>
      </c>
    </row>
    <row r="45" spans="1:7" x14ac:dyDescent="0.25">
      <c r="A45" s="4" t="str">
        <f>Cuadro!C83&amp;"-"&amp;Cuadro!B83</f>
        <v>Abr-2024</v>
      </c>
      <c r="B45" s="17">
        <f>Cuadro!D83</f>
        <v>540521</v>
      </c>
    </row>
    <row r="46" spans="1:7" x14ac:dyDescent="0.25">
      <c r="A46" s="4" t="str">
        <f>Cuadro!C84&amp;"-"&amp;Cuadro!B84</f>
        <v>May-2024</v>
      </c>
      <c r="B46" s="17">
        <f>Cuadro!D84</f>
        <v>304256</v>
      </c>
    </row>
    <row r="47" spans="1:7" x14ac:dyDescent="0.25">
      <c r="A47" s="4" t="str">
        <f>Cuadro!C85&amp;"-"&amp;Cuadro!B85</f>
        <v>Jun-2024</v>
      </c>
      <c r="B47" s="17">
        <f>Cuadro!D85</f>
        <v>33670</v>
      </c>
    </row>
    <row r="48" spans="1:7" x14ac:dyDescent="0.25">
      <c r="A48" s="4" t="str">
        <f>Cuadro!C86&amp;"-"&amp;Cuadro!B86</f>
        <v>Jul-2024</v>
      </c>
      <c r="B48" s="17">
        <f>Cuadro!D86</f>
        <v>37423</v>
      </c>
    </row>
    <row r="49" spans="1:2" x14ac:dyDescent="0.25">
      <c r="A49" s="4" t="str">
        <f>Cuadro!C87&amp;"-"&amp;Cuadro!B87</f>
        <v>Ago P/-2024</v>
      </c>
      <c r="B49" s="17">
        <f>Cuadro!D87</f>
        <v>37765</v>
      </c>
    </row>
    <row r="50" spans="1:2" x14ac:dyDescent="0.25">
      <c r="A50" s="4" t="str">
        <f>Cuadro!C88&amp;"-"&amp;Cuadro!B88</f>
        <v>Sep-2024</v>
      </c>
      <c r="B50" s="17">
        <f>Cuadro!D88</f>
        <v>35233</v>
      </c>
    </row>
    <row r="51" spans="1:2" x14ac:dyDescent="0.25">
      <c r="A51" s="4" t="str">
        <f>Cuadro!C89&amp;"-"&amp;Cuadro!B89</f>
        <v>Oct-2024</v>
      </c>
      <c r="B51" s="17">
        <f>Cuadro!D89</f>
        <v>34129</v>
      </c>
    </row>
    <row r="52" spans="1:2" x14ac:dyDescent="0.25">
      <c r="A52" s="4" t="str">
        <f>Cuadro!C90&amp;"-"&amp;Cuadro!B90</f>
        <v>Nov-2024</v>
      </c>
      <c r="B52" s="17">
        <f>Cuadro!D90</f>
        <v>35561</v>
      </c>
    </row>
    <row r="53" spans="1:2" x14ac:dyDescent="0.25">
      <c r="A53" s="4" t="str">
        <f>Cuadro!C91&amp;"-"&amp;Cuadro!B91</f>
        <v>Dic-2024</v>
      </c>
      <c r="B53" s="17">
        <f>Cuadro!D91</f>
        <v>35899</v>
      </c>
    </row>
    <row r="54" spans="1:2" x14ac:dyDescent="0.25">
      <c r="A54" s="4" t="str">
        <f>Cuadro!C92&amp;"-"&amp;Cuadro!B92</f>
        <v>Ene-2025</v>
      </c>
      <c r="B54" s="17">
        <f>Cuadro!D92</f>
        <v>311628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2023-08-23T17:16:43Z</cp:lastPrinted>
  <dcterms:created xsi:type="dcterms:W3CDTF">2014-05-22T21:22:33Z</dcterms:created>
  <dcterms:modified xsi:type="dcterms:W3CDTF">2025-04-14T22:23:44Z</dcterms:modified>
</cp:coreProperties>
</file>