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2025\Tablero de indicadores económicos\Abril\"/>
    </mc:Choice>
  </mc:AlternateContent>
  <xr:revisionPtr revIDLastSave="0" documentId="13_ncr:1_{6621A597-0C2A-4D88-8C68-CA41F30567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2" r:id="rId1"/>
    <sheet name="Cuadro" sheetId="4" r:id="rId2"/>
    <sheet name="Glosario" sheetId="6" r:id="rId3"/>
    <sheet name="Datos" sheetId="3" state="hidden" r:id="rId4"/>
  </sheets>
  <definedNames>
    <definedName name="_xlnm.Print_Area" localSheetId="2">Glosario!$B$1:$B$9</definedName>
    <definedName name="_xlnm.Print_Area" localSheetId="0">Gráfica!$A$1:$J$46</definedName>
    <definedName name="_xlnm.Print_Titles" localSheetId="1">Cuadro!$1:$7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5" i="3" l="1"/>
  <c r="B55" i="3"/>
  <c r="C55" i="3"/>
  <c r="A54" i="3"/>
  <c r="B54" i="3"/>
  <c r="C54" i="3"/>
  <c r="A53" i="3"/>
  <c r="B53" i="3"/>
  <c r="C53" i="3"/>
  <c r="A52" i="3"/>
  <c r="B52" i="3"/>
  <c r="C52" i="3"/>
  <c r="C51" i="3"/>
  <c r="B51" i="3"/>
  <c r="A51" i="3"/>
  <c r="A50" i="3"/>
  <c r="B50" i="3"/>
  <c r="C50" i="3"/>
  <c r="A49" i="3"/>
  <c r="B49" i="3"/>
  <c r="C49" i="3"/>
  <c r="A48" i="3"/>
  <c r="B48" i="3"/>
  <c r="C48" i="3"/>
  <c r="A47" i="3"/>
  <c r="B47" i="3"/>
  <c r="C47" i="3"/>
  <c r="C46" i="3"/>
  <c r="B46" i="3"/>
  <c r="A46" i="3"/>
  <c r="A45" i="3"/>
  <c r="B45" i="3"/>
  <c r="C45" i="3"/>
  <c r="A44" i="3"/>
  <c r="B44" i="3"/>
  <c r="C44" i="3"/>
  <c r="A43" i="3"/>
  <c r="B43" i="3"/>
  <c r="C43" i="3"/>
  <c r="A42" i="3"/>
  <c r="B42" i="3"/>
  <c r="C42" i="3"/>
  <c r="A41" i="3"/>
  <c r="B41" i="3"/>
  <c r="C41" i="3"/>
  <c r="A40" i="3"/>
  <c r="B40" i="3"/>
  <c r="C40" i="3"/>
  <c r="A39" i="3"/>
  <c r="B39" i="3"/>
  <c r="C39" i="3"/>
  <c r="A38" i="3"/>
  <c r="B38" i="3"/>
  <c r="C38" i="3"/>
  <c r="A36" i="3"/>
  <c r="B36" i="3"/>
  <c r="C36" i="3"/>
  <c r="A37" i="3"/>
  <c r="B37" i="3"/>
  <c r="C37" i="3"/>
  <c r="A34" i="3"/>
  <c r="B34" i="3"/>
  <c r="C34" i="3"/>
  <c r="A35" i="3"/>
  <c r="B35" i="3"/>
  <c r="C35" i="3"/>
  <c r="E4" i="3"/>
  <c r="E5" i="3" s="1"/>
  <c r="B3" i="3"/>
  <c r="C3" i="3"/>
  <c r="B4" i="3"/>
  <c r="C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A23" i="3"/>
  <c r="A24" i="3"/>
  <c r="A25" i="3"/>
  <c r="A26" i="3"/>
  <c r="A27" i="3"/>
  <c r="A28" i="3"/>
  <c r="A29" i="3"/>
  <c r="A30" i="3"/>
  <c r="A31" i="3"/>
  <c r="A32" i="3"/>
  <c r="A33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G3" i="3" l="1"/>
  <c r="F3" i="3"/>
  <c r="H3" i="3"/>
  <c r="H4" i="3"/>
  <c r="G4" i="3"/>
  <c r="E6" i="3"/>
  <c r="F5" i="3"/>
  <c r="G5" i="3"/>
  <c r="H5" i="3"/>
  <c r="F4" i="3"/>
  <c r="F6" i="3" l="1"/>
  <c r="G6" i="3"/>
  <c r="H6" i="3"/>
  <c r="E7" i="3"/>
  <c r="G7" i="3" l="1"/>
  <c r="H7" i="3"/>
  <c r="E8" i="3"/>
  <c r="F7" i="3"/>
  <c r="H8" i="3" l="1"/>
  <c r="G8" i="3"/>
  <c r="E9" i="3"/>
  <c r="F8" i="3"/>
  <c r="E10" i="3" l="1"/>
  <c r="F9" i="3"/>
  <c r="G9" i="3"/>
  <c r="H9" i="3"/>
  <c r="E11" i="3" l="1"/>
  <c r="F10" i="3"/>
  <c r="G10" i="3"/>
  <c r="H10" i="3"/>
  <c r="E12" i="3" l="1"/>
  <c r="F11" i="3"/>
  <c r="G11" i="3"/>
  <c r="H11" i="3"/>
  <c r="E13" i="3" l="1"/>
  <c r="F12" i="3"/>
  <c r="G12" i="3"/>
  <c r="H12" i="3"/>
  <c r="F13" i="3" l="1"/>
  <c r="G13" i="3"/>
  <c r="H13" i="3"/>
  <c r="E14" i="3"/>
  <c r="F14" i="3" l="1"/>
  <c r="G14" i="3"/>
  <c r="H14" i="3"/>
  <c r="E15" i="3"/>
  <c r="G15" i="3" l="1"/>
  <c r="H15" i="3"/>
  <c r="E16" i="3"/>
  <c r="F15" i="3"/>
  <c r="G16" i="3" l="1"/>
  <c r="F16" i="3"/>
  <c r="H16" i="3"/>
  <c r="E17" i="3"/>
  <c r="H17" i="3" l="1"/>
  <c r="E18" i="3"/>
  <c r="G17" i="3"/>
  <c r="F17" i="3"/>
  <c r="F18" i="3" l="1"/>
  <c r="E19" i="3"/>
  <c r="G18" i="3"/>
  <c r="H18" i="3"/>
  <c r="F19" i="3" l="1"/>
  <c r="G19" i="3"/>
  <c r="H19" i="3"/>
  <c r="E20" i="3"/>
  <c r="G20" i="3" l="1"/>
  <c r="H20" i="3"/>
  <c r="F20" i="3"/>
  <c r="E21" i="3"/>
  <c r="F21" i="3" l="1"/>
  <c r="E22" i="3"/>
  <c r="G21" i="3"/>
  <c r="H21" i="3"/>
  <c r="F22" i="3" l="1"/>
  <c r="E23" i="3"/>
  <c r="H22" i="3"/>
  <c r="G22" i="3"/>
  <c r="H23" i="3" l="1"/>
  <c r="G23" i="3"/>
  <c r="E24" i="3"/>
  <c r="F23" i="3"/>
  <c r="G24" i="3" l="1"/>
  <c r="E25" i="3"/>
  <c r="H24" i="3"/>
  <c r="F24" i="3"/>
  <c r="G25" i="3" l="1"/>
  <c r="H25" i="3"/>
  <c r="F25" i="3"/>
  <c r="E26" i="3"/>
  <c r="E27" i="3" l="1"/>
  <c r="H26" i="3"/>
  <c r="F26" i="3"/>
  <c r="G26" i="3"/>
  <c r="F27" i="3" l="1"/>
  <c r="E28" i="3"/>
  <c r="G27" i="3"/>
  <c r="H27" i="3"/>
  <c r="E29" i="3" l="1"/>
  <c r="H28" i="3"/>
  <c r="F28" i="3"/>
  <c r="G28" i="3"/>
  <c r="E30" i="3" l="1"/>
  <c r="G29" i="3"/>
  <c r="F29" i="3"/>
  <c r="H29" i="3"/>
  <c r="G30" i="3" l="1"/>
  <c r="H30" i="3"/>
  <c r="F30" i="3"/>
  <c r="E31" i="3"/>
  <c r="H31" i="3" l="1"/>
  <c r="G31" i="3"/>
  <c r="E32" i="3"/>
  <c r="F31" i="3"/>
  <c r="F32" i="3" l="1"/>
  <c r="E33" i="3"/>
  <c r="E34" i="3" s="1"/>
  <c r="G32" i="3"/>
  <c r="H32" i="3"/>
  <c r="G34" i="3" l="1"/>
  <c r="E35" i="3"/>
  <c r="E36" i="3" s="1"/>
  <c r="F34" i="3"/>
  <c r="H34" i="3"/>
  <c r="H33" i="3"/>
  <c r="G33" i="3"/>
  <c r="F33" i="3"/>
  <c r="F36" i="3" l="1"/>
  <c r="E37" i="3"/>
  <c r="E38" i="3" s="1"/>
  <c r="H36" i="3"/>
  <c r="G36" i="3"/>
  <c r="G35" i="3"/>
  <c r="F35" i="3"/>
  <c r="H35" i="3"/>
  <c r="H38" i="3" l="1"/>
  <c r="F38" i="3"/>
  <c r="G38" i="3"/>
  <c r="F37" i="3"/>
  <c r="G37" i="3"/>
  <c r="H37" i="3"/>
</calcChain>
</file>

<file path=xl/sharedStrings.xml><?xml version="1.0" encoding="utf-8"?>
<sst xmlns="http://schemas.openxmlformats.org/spreadsheetml/2006/main" count="130" uniqueCount="44">
  <si>
    <t>Índice</t>
  </si>
  <si>
    <t>Tabla de datos</t>
  </si>
  <si>
    <t>Tabla de datos del gráfico</t>
  </si>
  <si>
    <t>Año</t>
  </si>
  <si>
    <t>Periodo</t>
  </si>
  <si>
    <t>Ver cuadro</t>
  </si>
  <si>
    <t>Ver gráfica</t>
  </si>
  <si>
    <t>Para profundizar en la metodología y más datos consultar:</t>
  </si>
  <si>
    <t>Ver glosario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</si>
  <si>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</si>
  <si>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</si>
  <si>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</si>
  <si>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</si>
  <si>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</si>
  <si>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</si>
  <si>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</si>
  <si>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</si>
  <si>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</si>
  <si>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</si>
  <si>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</si>
  <si>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</si>
  <si>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</si>
  <si>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Ene </t>
  </si>
  <si>
    <t>Ene P/</t>
  </si>
  <si>
    <t>(Millones de pesos a precios corrientes)</t>
  </si>
  <si>
    <t xml:space="preserve">Fuente: INEGI. Dirección General de Estadísticas Económicas. Encuesta Nacional de Empresas Constructoras. </t>
  </si>
  <si>
    <t>Valor de la producción</t>
  </si>
  <si>
    <t>Considera a  todos los trabajos de construcción ejecutados por la empresa, valorados a precio de venta y de acuerdo al avance físico de los mismos, en el mes de referencia.</t>
  </si>
  <si>
    <t>La ENEC clasifica el valor de la producción en 6 grandes tipos de obra: edificación; agua, riego y saneamiento; electricidad y comunicaciones; transporte; petróleo y petroquímica, y otras construcciones.</t>
  </si>
  <si>
    <t>Asimismo, la información se clasifica de acuerdo al destino de las obras en: sector público y sector privado.</t>
  </si>
  <si>
    <t>Fecha de actualización:</t>
  </si>
  <si>
    <t>https://sinegi.page.link/yZ8B</t>
  </si>
  <si>
    <t>https://www.inegi.org.mx/programas/enec/2018/</t>
  </si>
  <si>
    <t>https://www.inegi.org.mx/app/biblioteca/ficha.html?upc=889463910787</t>
  </si>
  <si>
    <t xml:space="preserve">Valor de la producción mensual según la localización de las obras y la ubicación de </t>
  </si>
  <si>
    <t xml:space="preserve">las empresas en el sector de la construcción estatal </t>
  </si>
  <si>
    <t xml:space="preserve">localización de las obras </t>
  </si>
  <si>
    <t>ubicación de las empresas</t>
  </si>
  <si>
    <t>Nota: Se refiere al valor de la producción generado en la entidad.</t>
  </si>
  <si>
    <t xml:space="preserve">Localización de las obras </t>
  </si>
  <si>
    <t>Ubicación de las empresas</t>
  </si>
  <si>
    <t>P/ Cifras preliminares a partir del 2024/01</t>
  </si>
  <si>
    <t>Serie mensual 2018 a 2025</t>
  </si>
  <si>
    <t>01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</si>
</sst>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0.0"/>
    <numFmt numFmtId="166" formatCode="?\ ??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sz val="11"/>
      <color theme="0"/>
      <name val="Arial Narrow"/>
      <family val="2"/>
    </font>
    <font>
      <u/>
      <sz val="11"/>
      <color theme="10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FF0000"/>
      <name val="Arial Narrow"/>
      <family val="2"/>
    </font>
    <font>
      <sz val="8"/>
      <color theme="1"/>
      <name val="Calibri"/>
      <family val="2"/>
      <scheme val="minor"/>
    </font>
    <font>
      <u/>
      <sz val="11"/>
      <color theme="10"/>
      <name val="Arial Narrow"/>
      <family val="2"/>
    </font>
    <font>
      <sz val="11"/>
      <name val="Arial Narrow"/>
      <family val="2"/>
    </font>
    <font>
      <sz val="9"/>
      <color rgb="FF000000"/>
      <name val="Arial"/>
      <family val="2"/>
    </font>
    <font>
      <u/>
      <sz val="10"/>
      <color theme="10"/>
      <name val="Arial Narrow"/>
      <family val="2"/>
    </font>
    <font>
      <b/>
      <sz val="11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63B7E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9" fillId="0" borderId="0"/>
  </cellStyleXfs>
  <cellXfs count="53">
    <xf numFmtId="0" fontId="0" fillId="0" borderId="0" xfId="0"/>
    <xf numFmtId="14" fontId="0" fillId="0" borderId="0" xfId="0" applyNumberFormat="1"/>
    <xf numFmtId="0" fontId="0" fillId="0" borderId="2" xfId="0" applyBorder="1"/>
    <xf numFmtId="14" fontId="0" fillId="0" borderId="2" xfId="0" applyNumberFormat="1" applyBorder="1"/>
    <xf numFmtId="0" fontId="2" fillId="2" borderId="1" xfId="0" applyFont="1" applyFill="1" applyBorder="1"/>
    <xf numFmtId="14" fontId="2" fillId="2" borderId="1" xfId="0" applyNumberFormat="1" applyFont="1" applyFill="1" applyBorder="1"/>
    <xf numFmtId="1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/>
    <xf numFmtId="0" fontId="8" fillId="0" borderId="0" xfId="0" applyFont="1" applyAlignment="1">
      <alignment wrapText="1" readingOrder="1"/>
    </xf>
    <xf numFmtId="0" fontId="10" fillId="0" borderId="0" xfId="3" applyFont="1"/>
    <xf numFmtId="0" fontId="4" fillId="0" borderId="0" xfId="0" applyFont="1"/>
    <xf numFmtId="0" fontId="12" fillId="0" borderId="0" xfId="0" applyFont="1"/>
    <xf numFmtId="165" fontId="14" fillId="0" borderId="0" xfId="0" applyNumberFormat="1" applyFont="1" applyAlignment="1">
      <alignment horizontal="center" wrapText="1"/>
    </xf>
    <xf numFmtId="0" fontId="15" fillId="0" borderId="0" xfId="5"/>
    <xf numFmtId="0" fontId="18" fillId="0" borderId="0" xfId="0" applyFont="1"/>
    <xf numFmtId="1" fontId="14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2" applyFont="1" applyAlignment="1" applyProtection="1">
      <alignment horizontal="right"/>
    </xf>
    <xf numFmtId="0" fontId="20" fillId="0" borderId="0" xfId="4" applyFont="1" applyFill="1" applyAlignment="1" applyProtection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Fill="1" applyBorder="1" applyAlignment="1">
      <alignment horizontal="right"/>
    </xf>
    <xf numFmtId="0" fontId="6" fillId="0" borderId="3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top"/>
    </xf>
    <xf numFmtId="0" fontId="6" fillId="0" borderId="3" xfId="6" applyFont="1" applyBorder="1" applyAlignment="1">
      <alignment horizontal="center" vertical="top" wrapText="1"/>
    </xf>
    <xf numFmtId="0" fontId="6" fillId="0" borderId="4" xfId="6" applyFont="1" applyBorder="1" applyAlignment="1">
      <alignment horizontal="center" vertical="top" wrapText="1"/>
    </xf>
    <xf numFmtId="0" fontId="21" fillId="0" borderId="3" xfId="6" applyFont="1" applyBorder="1" applyAlignment="1">
      <alignment horizontal="center" vertical="center"/>
    </xf>
    <xf numFmtId="0" fontId="7" fillId="0" borderId="0" xfId="0" applyFont="1" applyAlignment="1">
      <alignment readingOrder="1"/>
    </xf>
    <xf numFmtId="0" fontId="11" fillId="0" borderId="0" xfId="0" applyFont="1" applyAlignment="1">
      <alignment readingOrder="1"/>
    </xf>
    <xf numFmtId="0" fontId="16" fillId="0" borderId="0" xfId="0" applyFont="1" applyAlignment="1">
      <alignment horizontal="justify" wrapText="1"/>
    </xf>
    <xf numFmtId="0" fontId="17" fillId="0" borderId="0" xfId="0" applyFont="1" applyAlignment="1">
      <alignment horizontal="justify" wrapText="1"/>
    </xf>
    <xf numFmtId="0" fontId="22" fillId="0" borderId="0" xfId="0" applyFont="1" applyAlignment="1">
      <alignment horizontal="justify"/>
    </xf>
    <xf numFmtId="1" fontId="6" fillId="0" borderId="5" xfId="6" applyNumberFormat="1" applyFont="1" applyBorder="1" applyAlignment="1">
      <alignment horizontal="center" vertical="center" wrapText="1"/>
    </xf>
    <xf numFmtId="165" fontId="6" fillId="0" borderId="3" xfId="6" applyNumberFormat="1" applyFont="1" applyBorder="1" applyAlignment="1">
      <alignment horizontal="center" wrapText="1"/>
    </xf>
    <xf numFmtId="166" fontId="21" fillId="0" borderId="3" xfId="6" applyNumberFormat="1" applyFont="1" applyBorder="1" applyAlignment="1">
      <alignment horizontal="center" vertical="center"/>
    </xf>
    <xf numFmtId="166" fontId="6" fillId="0" borderId="3" xfId="6" applyNumberFormat="1" applyFont="1" applyBorder="1" applyAlignment="1">
      <alignment horizontal="center" wrapText="1"/>
    </xf>
    <xf numFmtId="166" fontId="6" fillId="0" borderId="6" xfId="6" applyNumberFormat="1" applyFont="1" applyBorder="1" applyAlignment="1">
      <alignment horizontal="center" wrapText="1"/>
    </xf>
    <xf numFmtId="0" fontId="10" fillId="0" borderId="0" xfId="0" applyFont="1" applyAlignment="1">
      <alignment vertical="top"/>
    </xf>
    <xf numFmtId="0" fontId="14" fillId="0" borderId="0" xfId="0" applyFont="1"/>
    <xf numFmtId="166" fontId="0" fillId="0" borderId="0" xfId="1" applyNumberFormat="1" applyFont="1"/>
    <xf numFmtId="166" fontId="2" fillId="2" borderId="1" xfId="1" applyNumberFormat="1" applyFont="1" applyFill="1" applyBorder="1"/>
    <xf numFmtId="166" fontId="2" fillId="2" borderId="0" xfId="1" applyNumberFormat="1" applyFont="1" applyFill="1" applyBorder="1"/>
    <xf numFmtId="166" fontId="0" fillId="0" borderId="2" xfId="1" applyNumberFormat="1" applyFont="1" applyBorder="1"/>
    <xf numFmtId="166" fontId="0" fillId="0" borderId="0" xfId="0" applyNumberFormat="1"/>
    <xf numFmtId="0" fontId="24" fillId="3" borderId="3" xfId="0" applyFont="1" applyFill="1" applyBorder="1" applyAlignment="1">
      <alignment horizontal="center"/>
    </xf>
    <xf numFmtId="1" fontId="6" fillId="0" borderId="8" xfId="6" applyNumberFormat="1" applyFont="1" applyBorder="1" applyAlignment="1">
      <alignment horizontal="center" vertical="center" wrapText="1"/>
    </xf>
    <xf numFmtId="165" fontId="6" fillId="0" borderId="4" xfId="6" applyNumberFormat="1" applyFont="1" applyBorder="1" applyAlignment="1">
      <alignment horizontal="center" wrapText="1"/>
    </xf>
    <xf numFmtId="166" fontId="6" fillId="0" borderId="4" xfId="6" applyNumberFormat="1" applyFont="1" applyBorder="1" applyAlignment="1">
      <alignment horizontal="center" wrapText="1"/>
    </xf>
    <xf numFmtId="166" fontId="6" fillId="0" borderId="7" xfId="6" applyNumberFormat="1" applyFont="1" applyBorder="1" applyAlignment="1">
      <alignment horizontal="center" wrapText="1"/>
    </xf>
    <xf numFmtId="0" fontId="5" fillId="0" borderId="0" xfId="2" applyAlignment="1" applyProtection="1"/>
    <xf numFmtId="0" fontId="10" fillId="0" borderId="0" xfId="0" applyFont="1"/>
    <xf numFmtId="0" fontId="23" fillId="0" borderId="0" xfId="2" applyFont="1" applyAlignment="1"/>
    <xf numFmtId="0" fontId="10" fillId="0" borderId="0" xfId="0" applyFont="1" applyAlignment="1">
      <alignment horizontal="left" vertical="top"/>
    </xf>
  </cellXfs>
  <cellStyles count="7">
    <cellStyle name="Hipervínculo" xfId="2" builtinId="8"/>
    <cellStyle name="Hipervínculo 2" xfId="4" xr:uid="{00000000-0005-0000-0000-000001000000}"/>
    <cellStyle name="Millares" xfId="1" builtinId="3"/>
    <cellStyle name="Normal" xfId="0" builtinId="0"/>
    <cellStyle name="Normal 2" xfId="5" xr:uid="{00000000-0005-0000-0000-000004000000}"/>
    <cellStyle name="Normal 3 2" xfId="3" xr:uid="{00000000-0005-0000-0000-000005000000}"/>
    <cellStyle name="Normal 7" xfId="6" xr:uid="{4B27A112-BA09-470F-8BEF-38E564BCAF6C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6" formatCode="?\ ??0.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6" formatCode="?\ ??0.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63B7EC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BFB673A9-648C-4ED9-95C3-D9AEA8569153}"/>
  </tableStyles>
  <colors>
    <mruColors>
      <color rgb="FF63B7EC"/>
      <color rgb="FFD2A000"/>
      <color rgb="FF1988CD"/>
      <color rgb="FF00A5A5"/>
      <color rgb="FF00D7D2"/>
      <color rgb="FFE6E6E6"/>
      <color rgb="FFBFD7EF"/>
      <color rgb="FF9EC4E6"/>
      <color rgb="FF8DB8E3"/>
      <color rgb="FFA5C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07561929595828E-2"/>
          <c:y val="4.583333333333333E-2"/>
          <c:w val="0.96175575836592786"/>
          <c:h val="0.7768129921259842"/>
        </c:manualLayout>
      </c:layout>
      <c:lineChart>
        <c:grouping val="standard"/>
        <c:varyColors val="0"/>
        <c:ser>
          <c:idx val="0"/>
          <c:order val="0"/>
          <c:tx>
            <c:strRef>
              <c:f>Datos!$G$2</c:f>
              <c:strCache>
                <c:ptCount val="1"/>
                <c:pt idx="0">
                  <c:v>localización de las obras </c:v>
                </c:pt>
              </c:strCache>
            </c:strRef>
          </c:tx>
          <c:spPr>
            <a:ln w="28575" cap="rnd">
              <a:solidFill>
                <a:srgbClr val="63B7EC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63B7EC"/>
                </a:solidFill>
              </a:ln>
              <a:effectLst/>
            </c:spPr>
          </c:marker>
          <c:dLbls>
            <c:numFmt formatCode="?\ ??0.0" sourceLinked="0"/>
            <c:spPr>
              <a:solidFill>
                <a:schemeClr val="bg1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127000" dist="12700" dir="16200000" rotWithShape="0">
                  <a:schemeClr val="bg1">
                    <a:lumMod val="50000"/>
                    <a:alpha val="40000"/>
                  </a:scheme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1" i="0" u="none" strike="noStrike" kern="1200" baseline="0">
                    <a:solidFill>
                      <a:srgbClr val="1988CD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Datos!$F$3:$F$18</c:f>
              <c:strCache>
                <c:ptCount val="16"/>
                <c:pt idx="0">
                  <c:v>Oct-2023</c:v>
                </c:pt>
                <c:pt idx="1">
                  <c:v>Nov-2023</c:v>
                </c:pt>
                <c:pt idx="2">
                  <c:v>Dic-2023</c:v>
                </c:pt>
                <c:pt idx="3">
                  <c:v>Ene P/-2024</c:v>
                </c:pt>
                <c:pt idx="4">
                  <c:v>Feb-2024</c:v>
                </c:pt>
                <c:pt idx="5">
                  <c:v>Mar-2024</c:v>
                </c:pt>
                <c:pt idx="6">
                  <c:v>Abr-2024</c:v>
                </c:pt>
                <c:pt idx="7">
                  <c:v>May-2024</c:v>
                </c:pt>
                <c:pt idx="8">
                  <c:v>Jun-2024</c:v>
                </c:pt>
                <c:pt idx="9">
                  <c:v>Jul-2024</c:v>
                </c:pt>
                <c:pt idx="10">
                  <c:v>Ago-2024</c:v>
                </c:pt>
                <c:pt idx="11">
                  <c:v>Sep-2024</c:v>
                </c:pt>
                <c:pt idx="12">
                  <c:v>Oct-2024</c:v>
                </c:pt>
                <c:pt idx="13">
                  <c:v>Nov-2024</c:v>
                </c:pt>
                <c:pt idx="14">
                  <c:v>Dic-2024</c:v>
                </c:pt>
                <c:pt idx="15">
                  <c:v>Ene-2025</c:v>
                </c:pt>
              </c:strCache>
            </c:strRef>
          </c:cat>
          <c:val>
            <c:numRef>
              <c:f>Datos!$G$3:$G$18</c:f>
              <c:numCache>
                <c:formatCode>?\ ??0.0</c:formatCode>
                <c:ptCount val="16"/>
                <c:pt idx="0">
                  <c:v>6093.1790000000001</c:v>
                </c:pt>
                <c:pt idx="1">
                  <c:v>5138.3140000000003</c:v>
                </c:pt>
                <c:pt idx="2">
                  <c:v>4283.6440000000002</c:v>
                </c:pt>
                <c:pt idx="3">
                  <c:v>4466.0709999999999</c:v>
                </c:pt>
                <c:pt idx="4">
                  <c:v>4379.63</c:v>
                </c:pt>
                <c:pt idx="5">
                  <c:v>4155.3180000000002</c:v>
                </c:pt>
                <c:pt idx="6">
                  <c:v>3297.4609999999998</c:v>
                </c:pt>
                <c:pt idx="7">
                  <c:v>2858.877</c:v>
                </c:pt>
                <c:pt idx="8">
                  <c:v>3487.8409999999999</c:v>
                </c:pt>
                <c:pt idx="9">
                  <c:v>2773.2330000000002</c:v>
                </c:pt>
                <c:pt idx="10">
                  <c:v>3111.3539999999998</c:v>
                </c:pt>
                <c:pt idx="11">
                  <c:v>2346.9270000000001</c:v>
                </c:pt>
                <c:pt idx="12">
                  <c:v>2982.098</c:v>
                </c:pt>
                <c:pt idx="13">
                  <c:v>2695.8679999999999</c:v>
                </c:pt>
                <c:pt idx="14">
                  <c:v>2434.7939999999999</c:v>
                </c:pt>
                <c:pt idx="15">
                  <c:v>1966.9739999999999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1E-4EA2-9496-4B6CB0DFC4EE}"/>
            </c:ext>
          </c:extLst>
        </c:ser>
        <c:ser>
          <c:idx val="2"/>
          <c:order val="1"/>
          <c:tx>
            <c:strRef>
              <c:f>Datos!$H$2</c:f>
              <c:strCache>
                <c:ptCount val="1"/>
                <c:pt idx="0">
                  <c:v>ubicación de las empresas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numFmt formatCode="?\ ??0.0" sourceLinked="0"/>
            <c:spPr>
              <a:solidFill>
                <a:schemeClr val="bg1"/>
              </a:solidFill>
              <a:ln>
                <a:gradFill>
                  <a:gsLst>
                    <a:gs pos="0">
                      <a:srgbClr val="92D050"/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outerShdw blurRad="127000" dist="12700" dir="16200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D2A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Datos!$F$3:$F$18</c:f>
              <c:strCache>
                <c:ptCount val="16"/>
                <c:pt idx="0">
                  <c:v>Oct-2023</c:v>
                </c:pt>
                <c:pt idx="1">
                  <c:v>Nov-2023</c:v>
                </c:pt>
                <c:pt idx="2">
                  <c:v>Dic-2023</c:v>
                </c:pt>
                <c:pt idx="3">
                  <c:v>Ene P/-2024</c:v>
                </c:pt>
                <c:pt idx="4">
                  <c:v>Feb-2024</c:v>
                </c:pt>
                <c:pt idx="5">
                  <c:v>Mar-2024</c:v>
                </c:pt>
                <c:pt idx="6">
                  <c:v>Abr-2024</c:v>
                </c:pt>
                <c:pt idx="7">
                  <c:v>May-2024</c:v>
                </c:pt>
                <c:pt idx="8">
                  <c:v>Jun-2024</c:v>
                </c:pt>
                <c:pt idx="9">
                  <c:v>Jul-2024</c:v>
                </c:pt>
                <c:pt idx="10">
                  <c:v>Ago-2024</c:v>
                </c:pt>
                <c:pt idx="11">
                  <c:v>Sep-2024</c:v>
                </c:pt>
                <c:pt idx="12">
                  <c:v>Oct-2024</c:v>
                </c:pt>
                <c:pt idx="13">
                  <c:v>Nov-2024</c:v>
                </c:pt>
                <c:pt idx="14">
                  <c:v>Dic-2024</c:v>
                </c:pt>
                <c:pt idx="15">
                  <c:v>Ene-2025</c:v>
                </c:pt>
              </c:strCache>
            </c:strRef>
          </c:cat>
          <c:val>
            <c:numRef>
              <c:f>Datos!$H$3:$H$18</c:f>
              <c:numCache>
                <c:formatCode>?\ ??0.0</c:formatCode>
                <c:ptCount val="16"/>
                <c:pt idx="0">
                  <c:v>958.70399999999995</c:v>
                </c:pt>
                <c:pt idx="1">
                  <c:v>840.66700000000003</c:v>
                </c:pt>
                <c:pt idx="2">
                  <c:v>1015.954</c:v>
                </c:pt>
                <c:pt idx="3">
                  <c:v>888.40200000000004</c:v>
                </c:pt>
                <c:pt idx="4">
                  <c:v>877.67600000000004</c:v>
                </c:pt>
                <c:pt idx="5">
                  <c:v>1533.095</c:v>
                </c:pt>
                <c:pt idx="6">
                  <c:v>1075.434</c:v>
                </c:pt>
                <c:pt idx="7">
                  <c:v>1207.7529999999999</c:v>
                </c:pt>
                <c:pt idx="8">
                  <c:v>1180.2739999999999</c:v>
                </c:pt>
                <c:pt idx="9">
                  <c:v>1011.34</c:v>
                </c:pt>
                <c:pt idx="10">
                  <c:v>986.01900000000001</c:v>
                </c:pt>
                <c:pt idx="11">
                  <c:v>978.25300000000004</c:v>
                </c:pt>
                <c:pt idx="12">
                  <c:v>868.45600000000002</c:v>
                </c:pt>
                <c:pt idx="13">
                  <c:v>829.96299999999997</c:v>
                </c:pt>
                <c:pt idx="14">
                  <c:v>831.00199999999995</c:v>
                </c:pt>
                <c:pt idx="15">
                  <c:v>660.02599999999995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3E-4252-9F9F-FF423711E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426976"/>
        <c:axId val="393427368"/>
      </c:lineChart>
      <c:catAx>
        <c:axId val="393426976"/>
        <c:scaling>
          <c:orientation val="minMax"/>
        </c:scaling>
        <c:delete val="0"/>
        <c:axPos val="b"/>
        <c:numFmt formatCode="m/d/yyyy" sourceLinked="0"/>
        <c:majorTickMark val="out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419"/>
          </a:p>
        </c:txPr>
        <c:crossAx val="393427368"/>
        <c:crosses val="autoZero"/>
        <c:auto val="1"/>
        <c:lblAlgn val="ctr"/>
        <c:lblOffset val="100"/>
        <c:noMultiLvlLbl val="1"/>
      </c:catAx>
      <c:valAx>
        <c:axId val="393427368"/>
        <c:scaling>
          <c:orientation val="minMax"/>
        </c:scaling>
        <c:delete val="1"/>
        <c:axPos val="l"/>
        <c:numFmt formatCode="_(* #,##0_);_(* \(#,##0\);_(* &quot;-&quot;_);_(@_)" sourceLinked="0"/>
        <c:majorTickMark val="none"/>
        <c:minorTickMark val="none"/>
        <c:tickLblPos val="nextTo"/>
        <c:crossAx val="3934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Datos!$E$3" horiz="1" max="38" min="1" page="15" val="38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6</xdr:row>
      <xdr:rowOff>0</xdr:rowOff>
    </xdr:from>
    <xdr:to>
      <xdr:col>9</xdr:col>
      <xdr:colOff>761999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22</xdr:row>
          <xdr:rowOff>28575</xdr:rowOff>
        </xdr:from>
        <xdr:to>
          <xdr:col>9</xdr:col>
          <xdr:colOff>752475</xdr:colOff>
          <xdr:row>23</xdr:row>
          <xdr:rowOff>0</xdr:rowOff>
        </xdr:to>
        <xdr:sp macro="" textlink="">
          <xdr:nvSpPr>
            <xdr:cNvPr id="2049" name="Scroll Bar 1" descr="Barra de desplazamiento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E58836-542B-4D88-AE81-0F24EFBD19E7}" name="Tabla1" displayName="Tabla1" ref="B7:E92" totalsRowShown="0" headerRowDxfId="8" dataDxfId="6" headerRowBorderDxfId="7" tableBorderDxfId="5" totalsRowBorderDxfId="4" headerRowCellStyle="Normal 3 2">
  <autoFilter ref="B7:E92" xr:uid="{81E58836-542B-4D88-AE81-0F24EFBD19E7}"/>
  <tableColumns count="4">
    <tableColumn id="1" xr3:uid="{0DF829C0-3CC5-4C53-BEA6-65F8BCBD1F53}" name="Año" dataDxfId="3"/>
    <tableColumn id="2" xr3:uid="{EE638D2F-A67B-4B36-BEAE-D0A8C9F46A07}" name="Mes" dataDxfId="2"/>
    <tableColumn id="3" xr3:uid="{D02AC7EF-79FB-401D-B4AA-D844F0225C5F}" name="Localización de las obras " dataDxfId="1"/>
    <tableColumn id="5" xr3:uid="{7A5B328B-7EE8-4C3F-B62E-74117C2E865F}" name="Ubicación de las empresa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negi.page.link/yZ8B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negi.page.link/yZ8B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inegi.org.mx/app/biblioteca/ficha.html?upc=889463910787" TargetMode="External"/><Relationship Id="rId1" Type="http://schemas.openxmlformats.org/officeDocument/2006/relationships/hyperlink" Target="https://www.inegi.org.mx/programas/enec/2018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30"/>
  <sheetViews>
    <sheetView showGridLines="0" showRowColHeaders="0" tabSelected="1" workbookViewId="0"/>
  </sheetViews>
  <sheetFormatPr baseColWidth="10" defaultColWidth="0" defaultRowHeight="15" zeroHeight="1" x14ac:dyDescent="0.25"/>
  <cols>
    <col min="1" max="1" width="2.7109375" customWidth="1"/>
    <col min="2" max="2" width="16.28515625" customWidth="1"/>
    <col min="3" max="10" width="11.7109375" customWidth="1"/>
    <col min="11" max="11" width="2.7109375" style="11" customWidth="1"/>
    <col min="12" max="12" width="1.7109375" style="11" hidden="1" customWidth="1"/>
    <col min="13" max="13" width="1.7109375" hidden="1" customWidth="1"/>
    <col min="14" max="16384" width="11.42578125" hidden="1"/>
  </cols>
  <sheetData>
    <row r="1" spans="1:12" ht="15" customHeight="1" x14ac:dyDescent="0.3">
      <c r="A1" s="7"/>
      <c r="B1" s="7"/>
      <c r="C1" s="7"/>
      <c r="D1" s="7"/>
      <c r="J1" s="20" t="s">
        <v>5</v>
      </c>
    </row>
    <row r="2" spans="1:12" s="8" customFormat="1" ht="15" customHeight="1" x14ac:dyDescent="0.3">
      <c r="B2" s="27" t="s">
        <v>34</v>
      </c>
      <c r="C2" s="9"/>
      <c r="D2" s="9"/>
      <c r="J2" s="21" t="s">
        <v>8</v>
      </c>
      <c r="K2" s="12"/>
      <c r="L2" s="12"/>
    </row>
    <row r="3" spans="1:12" s="8" customFormat="1" ht="15" customHeight="1" x14ac:dyDescent="0.3">
      <c r="B3" s="27" t="s">
        <v>35</v>
      </c>
      <c r="C3" s="9"/>
      <c r="D3" s="9"/>
      <c r="J3" s="21"/>
      <c r="K3" s="12"/>
      <c r="L3" s="12"/>
    </row>
    <row r="4" spans="1:12" s="8" customFormat="1" ht="15" customHeight="1" x14ac:dyDescent="0.3">
      <c r="B4" s="27" t="s">
        <v>42</v>
      </c>
      <c r="C4" s="9"/>
      <c r="D4" s="9"/>
      <c r="H4" s="15"/>
      <c r="K4" s="12"/>
      <c r="L4" s="12"/>
    </row>
    <row r="5" spans="1:12" s="8" customFormat="1" ht="15" customHeight="1" x14ac:dyDescent="0.3">
      <c r="B5" s="28" t="s">
        <v>24</v>
      </c>
      <c r="C5" s="10"/>
      <c r="D5" s="10"/>
      <c r="K5" s="12"/>
      <c r="L5" s="12"/>
    </row>
    <row r="6" spans="1:12" s="8" customFormat="1" ht="6" customHeight="1" x14ac:dyDescent="0.3">
      <c r="B6" s="28"/>
      <c r="C6" s="10"/>
      <c r="D6" s="10"/>
      <c r="K6" s="12"/>
      <c r="L6" s="12"/>
    </row>
    <row r="7" spans="1:12" ht="15" customHeight="1" x14ac:dyDescent="0.25">
      <c r="K7" s="11" t="s">
        <v>0</v>
      </c>
      <c r="L7" s="11">
        <v>9</v>
      </c>
    </row>
    <row r="8" spans="1:12" ht="15" customHeight="1" x14ac:dyDescent="0.25"/>
    <row r="9" spans="1:12" ht="15" customHeight="1" x14ac:dyDescent="0.25"/>
    <row r="10" spans="1:12" ht="15" customHeight="1" x14ac:dyDescent="0.25"/>
    <row r="11" spans="1:12" ht="15" customHeight="1" x14ac:dyDescent="0.25"/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  <row r="16" spans="1:12" ht="15" customHeight="1" x14ac:dyDescent="0.25"/>
    <row r="17" spans="2:10" ht="15" customHeight="1" x14ac:dyDescent="0.25"/>
    <row r="18" spans="2:10" ht="15" customHeight="1" x14ac:dyDescent="0.25"/>
    <row r="19" spans="2:10" ht="15" customHeight="1" x14ac:dyDescent="0.25"/>
    <row r="20" spans="2:10" ht="15" customHeight="1" x14ac:dyDescent="0.25"/>
    <row r="21" spans="2:10" ht="15" customHeight="1" x14ac:dyDescent="0.25"/>
    <row r="22" spans="2:10" ht="15" customHeight="1" x14ac:dyDescent="0.25"/>
    <row r="23" spans="2:10" x14ac:dyDescent="0.25"/>
    <row r="24" spans="2:10" ht="12" customHeight="1" x14ac:dyDescent="0.25">
      <c r="B24" s="17"/>
      <c r="C24" s="17"/>
      <c r="D24" s="17"/>
      <c r="E24" s="17"/>
      <c r="F24" s="17"/>
      <c r="G24" s="17"/>
      <c r="H24" s="17"/>
      <c r="I24" s="17"/>
      <c r="J24" s="17"/>
    </row>
    <row r="25" spans="2:10" ht="12" customHeight="1" x14ac:dyDescent="0.25">
      <c r="B25" s="38" t="s">
        <v>41</v>
      </c>
    </row>
    <row r="26" spans="2:10" ht="12" customHeight="1" x14ac:dyDescent="0.25">
      <c r="B26" s="50" t="s">
        <v>38</v>
      </c>
    </row>
    <row r="27" spans="2:10" ht="12" customHeight="1" x14ac:dyDescent="0.25">
      <c r="B27" s="50" t="s">
        <v>25</v>
      </c>
    </row>
    <row r="28" spans="2:10" ht="12" customHeight="1" x14ac:dyDescent="0.25">
      <c r="B28" s="51" t="s">
        <v>31</v>
      </c>
    </row>
    <row r="29" spans="2:10" ht="12" customHeight="1" x14ac:dyDescent="0.25">
      <c r="B29" s="50" t="s">
        <v>30</v>
      </c>
      <c r="C29" s="50" t="s">
        <v>43</v>
      </c>
    </row>
    <row r="30" spans="2:10" ht="15" customHeight="1" x14ac:dyDescent="0.25"/>
  </sheetData>
  <dataValidations disablePrompts="1" count="1">
    <dataValidation type="whole" allowBlank="1" showInputMessage="1" showErrorMessage="1" sqref="L7" xr:uid="{00000000-0002-0000-0000-000000000000}">
      <formula1>1</formula1>
      <formula2>166</formula2>
    </dataValidation>
  </dataValidations>
  <hyperlinks>
    <hyperlink ref="J1" location="Cuadro!A1" display="Ver cuadro" xr:uid="{00000000-0004-0000-0000-000000000000}"/>
    <hyperlink ref="J2" location="glosario!A1" display="Ir al glosario" xr:uid="{00000000-0004-0000-0000-000001000000}"/>
    <hyperlink ref="B28" r:id="rId1" xr:uid="{E85BC6BA-08D5-4D5C-AD27-7DF7D5CF9460}"/>
  </hyperlinks>
  <printOptions horizontalCentered="1"/>
  <pageMargins left="0.23622047244094491" right="0.23622047244094491" top="0.74803149606299213" bottom="0.74803149606299213" header="0.31496062992125984" footer="0.31496062992125984"/>
  <pageSetup scale="95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Scroll Bar 1">
              <controlPr defaultSize="0" autoPict="0" altText="Barra de desplazamiento">
                <anchor moveWithCells="1">
                  <from>
                    <xdr:col>0</xdr:col>
                    <xdr:colOff>180975</xdr:colOff>
                    <xdr:row>22</xdr:row>
                    <xdr:rowOff>28575</xdr:rowOff>
                  </from>
                  <to>
                    <xdr:col>9</xdr:col>
                    <xdr:colOff>752475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F99"/>
  <sheetViews>
    <sheetView showGridLines="0" showRowColHeaders="0" workbookViewId="0"/>
  </sheetViews>
  <sheetFormatPr baseColWidth="10" defaultColWidth="0" defaultRowHeight="16.5" zeroHeight="1" x14ac:dyDescent="0.3"/>
  <cols>
    <col min="1" max="1" width="2.7109375" customWidth="1"/>
    <col min="2" max="2" width="16.28515625" style="8" customWidth="1"/>
    <col min="3" max="3" width="15.7109375" style="8" customWidth="1"/>
    <col min="4" max="5" width="35.7109375" style="8" customWidth="1"/>
    <col min="6" max="6" width="2.7109375" customWidth="1"/>
    <col min="7" max="16384" width="11.42578125" hidden="1"/>
  </cols>
  <sheetData>
    <row r="1" spans="2:5" ht="15" customHeight="1" x14ac:dyDescent="0.3">
      <c r="E1" s="19" t="s">
        <v>6</v>
      </c>
    </row>
    <row r="2" spans="2:5" ht="15" customHeight="1" x14ac:dyDescent="0.25">
      <c r="B2" s="27" t="s">
        <v>34</v>
      </c>
      <c r="C2" s="27"/>
      <c r="D2" s="27"/>
      <c r="E2" s="9"/>
    </row>
    <row r="3" spans="2:5" ht="15" customHeight="1" x14ac:dyDescent="0.25">
      <c r="B3" s="27" t="s">
        <v>35</v>
      </c>
      <c r="C3" s="27"/>
      <c r="D3" s="27"/>
      <c r="E3" s="9"/>
    </row>
    <row r="4" spans="2:5" ht="15" customHeight="1" x14ac:dyDescent="0.25">
      <c r="B4" s="27" t="s">
        <v>42</v>
      </c>
      <c r="C4" s="27"/>
      <c r="D4"/>
      <c r="E4"/>
    </row>
    <row r="5" spans="2:5" ht="15" customHeight="1" x14ac:dyDescent="0.25">
      <c r="B5" s="28" t="s">
        <v>24</v>
      </c>
      <c r="C5" s="28"/>
      <c r="D5"/>
      <c r="E5"/>
    </row>
    <row r="6" spans="2:5" ht="6" customHeight="1" x14ac:dyDescent="0.25">
      <c r="B6" s="10"/>
      <c r="C6" s="10"/>
      <c r="D6" s="10"/>
      <c r="E6" s="10"/>
    </row>
    <row r="7" spans="2:5" ht="15" customHeight="1" x14ac:dyDescent="0.3">
      <c r="B7" s="44" t="s">
        <v>3</v>
      </c>
      <c r="C7" s="44" t="s">
        <v>9</v>
      </c>
      <c r="D7" s="44" t="s">
        <v>39</v>
      </c>
      <c r="E7" s="44" t="s">
        <v>40</v>
      </c>
    </row>
    <row r="8" spans="2:5" ht="15" customHeight="1" x14ac:dyDescent="0.25">
      <c r="B8" s="23">
        <v>2018</v>
      </c>
      <c r="C8" s="22" t="s">
        <v>22</v>
      </c>
      <c r="D8" s="34">
        <v>393.14</v>
      </c>
      <c r="E8" s="34">
        <v>201.48</v>
      </c>
    </row>
    <row r="9" spans="2:5" ht="15" customHeight="1" x14ac:dyDescent="0.25">
      <c r="B9" s="23">
        <v>2018</v>
      </c>
      <c r="C9" s="22" t="s">
        <v>11</v>
      </c>
      <c r="D9" s="34">
        <v>580.41600000000005</v>
      </c>
      <c r="E9" s="34">
        <v>380.61900000000003</v>
      </c>
    </row>
    <row r="10" spans="2:5" ht="15" customHeight="1" x14ac:dyDescent="0.25">
      <c r="B10" s="23">
        <v>2018</v>
      </c>
      <c r="C10" s="22" t="s">
        <v>12</v>
      </c>
      <c r="D10" s="34">
        <v>600.37400000000002</v>
      </c>
      <c r="E10" s="34">
        <v>381.61900000000003</v>
      </c>
    </row>
    <row r="11" spans="2:5" ht="15" customHeight="1" x14ac:dyDescent="0.25">
      <c r="B11" s="23">
        <v>2018</v>
      </c>
      <c r="C11" s="22" t="s">
        <v>13</v>
      </c>
      <c r="D11" s="34">
        <v>650.55200000000002</v>
      </c>
      <c r="E11" s="34">
        <v>355.36799999999999</v>
      </c>
    </row>
    <row r="12" spans="2:5" ht="15" customHeight="1" x14ac:dyDescent="0.25">
      <c r="B12" s="23">
        <v>2018</v>
      </c>
      <c r="C12" s="22" t="s">
        <v>14</v>
      </c>
      <c r="D12" s="34">
        <v>711.73900000000003</v>
      </c>
      <c r="E12" s="34">
        <v>376.80700000000002</v>
      </c>
    </row>
    <row r="13" spans="2:5" ht="15" customHeight="1" x14ac:dyDescent="0.25">
      <c r="B13" s="23">
        <v>2018</v>
      </c>
      <c r="C13" s="22" t="s">
        <v>15</v>
      </c>
      <c r="D13" s="34">
        <v>757.34</v>
      </c>
      <c r="E13" s="34">
        <v>398.267</v>
      </c>
    </row>
    <row r="14" spans="2:5" ht="15" customHeight="1" x14ac:dyDescent="0.25">
      <c r="B14" s="23">
        <v>2018</v>
      </c>
      <c r="C14" s="22" t="s">
        <v>16</v>
      </c>
      <c r="D14" s="34">
        <v>747.42600000000004</v>
      </c>
      <c r="E14" s="34">
        <v>419.024</v>
      </c>
    </row>
    <row r="15" spans="2:5" ht="15" customHeight="1" x14ac:dyDescent="0.25">
      <c r="B15" s="23">
        <v>2018</v>
      </c>
      <c r="C15" s="22" t="s">
        <v>17</v>
      </c>
      <c r="D15" s="34">
        <v>846.81899999999996</v>
      </c>
      <c r="E15" s="34">
        <v>474.24599999999998</v>
      </c>
    </row>
    <row r="16" spans="2:5" ht="15" customHeight="1" x14ac:dyDescent="0.25">
      <c r="B16" s="23">
        <v>2018</v>
      </c>
      <c r="C16" s="22" t="s">
        <v>18</v>
      </c>
      <c r="D16" s="34">
        <v>887.41200000000003</v>
      </c>
      <c r="E16" s="34">
        <v>467.62</v>
      </c>
    </row>
    <row r="17" spans="2:5" ht="15" customHeight="1" x14ac:dyDescent="0.25">
      <c r="B17" s="23">
        <v>2018</v>
      </c>
      <c r="C17" s="22" t="s">
        <v>19</v>
      </c>
      <c r="D17" s="34">
        <v>1155.636</v>
      </c>
      <c r="E17" s="34">
        <v>690.06700000000001</v>
      </c>
    </row>
    <row r="18" spans="2:5" ht="15" customHeight="1" x14ac:dyDescent="0.3">
      <c r="B18" s="32">
        <v>2018</v>
      </c>
      <c r="C18" s="33" t="s">
        <v>20</v>
      </c>
      <c r="D18" s="35">
        <v>1028.364</v>
      </c>
      <c r="E18" s="36">
        <v>520.95100000000002</v>
      </c>
    </row>
    <row r="19" spans="2:5" ht="15" customHeight="1" x14ac:dyDescent="0.3">
      <c r="B19" s="32">
        <v>2018</v>
      </c>
      <c r="C19" s="33" t="s">
        <v>21</v>
      </c>
      <c r="D19" s="35">
        <v>1126.04</v>
      </c>
      <c r="E19" s="36">
        <v>491.09300000000002</v>
      </c>
    </row>
    <row r="20" spans="2:5" ht="15" customHeight="1" x14ac:dyDescent="0.3">
      <c r="B20" s="32">
        <v>2019</v>
      </c>
      <c r="C20" s="33" t="s">
        <v>10</v>
      </c>
      <c r="D20" s="35">
        <v>970.601</v>
      </c>
      <c r="E20" s="36">
        <v>454.399</v>
      </c>
    </row>
    <row r="21" spans="2:5" ht="15" customHeight="1" x14ac:dyDescent="0.3">
      <c r="B21" s="32">
        <v>2019</v>
      </c>
      <c r="C21" s="33" t="s">
        <v>11</v>
      </c>
      <c r="D21" s="35">
        <v>1027.8030000000001</v>
      </c>
      <c r="E21" s="36">
        <v>571.86900000000003</v>
      </c>
    </row>
    <row r="22" spans="2:5" ht="15" customHeight="1" x14ac:dyDescent="0.3">
      <c r="B22" s="32">
        <v>2019</v>
      </c>
      <c r="C22" s="33" t="s">
        <v>12</v>
      </c>
      <c r="D22" s="35">
        <v>948.87900000000002</v>
      </c>
      <c r="E22" s="36">
        <v>387.46100000000001</v>
      </c>
    </row>
    <row r="23" spans="2:5" ht="15" customHeight="1" x14ac:dyDescent="0.3">
      <c r="B23" s="32">
        <v>2019</v>
      </c>
      <c r="C23" s="33" t="s">
        <v>13</v>
      </c>
      <c r="D23" s="35">
        <v>853.93600000000004</v>
      </c>
      <c r="E23" s="36">
        <v>373.255</v>
      </c>
    </row>
    <row r="24" spans="2:5" ht="15" customHeight="1" x14ac:dyDescent="0.3">
      <c r="B24" s="32">
        <v>2019</v>
      </c>
      <c r="C24" s="33" t="s">
        <v>14</v>
      </c>
      <c r="D24" s="35">
        <v>1147.5060000000001</v>
      </c>
      <c r="E24" s="36">
        <v>475.29199999999997</v>
      </c>
    </row>
    <row r="25" spans="2:5" ht="15" customHeight="1" x14ac:dyDescent="0.3">
      <c r="B25" s="32">
        <v>2019</v>
      </c>
      <c r="C25" s="33" t="s">
        <v>15</v>
      </c>
      <c r="D25" s="35">
        <v>1066.2329999999999</v>
      </c>
      <c r="E25" s="36">
        <v>409.14400000000001</v>
      </c>
    </row>
    <row r="26" spans="2:5" ht="15" customHeight="1" x14ac:dyDescent="0.3">
      <c r="B26" s="32">
        <v>2019</v>
      </c>
      <c r="C26" s="33" t="s">
        <v>16</v>
      </c>
      <c r="D26" s="35">
        <v>1091.7619999999999</v>
      </c>
      <c r="E26" s="36">
        <v>483.90100000000001</v>
      </c>
    </row>
    <row r="27" spans="2:5" ht="15" customHeight="1" x14ac:dyDescent="0.3">
      <c r="B27" s="32">
        <v>2019</v>
      </c>
      <c r="C27" s="33" t="s">
        <v>17</v>
      </c>
      <c r="D27" s="35">
        <v>1357.028</v>
      </c>
      <c r="E27" s="36">
        <v>601.77499999999998</v>
      </c>
    </row>
    <row r="28" spans="2:5" ht="15" customHeight="1" x14ac:dyDescent="0.3">
      <c r="B28" s="32">
        <v>2019</v>
      </c>
      <c r="C28" s="33" t="s">
        <v>18</v>
      </c>
      <c r="D28" s="35">
        <v>1258.7560000000001</v>
      </c>
      <c r="E28" s="36">
        <v>570.62400000000002</v>
      </c>
    </row>
    <row r="29" spans="2:5" ht="15" customHeight="1" x14ac:dyDescent="0.3">
      <c r="B29" s="32">
        <v>2019</v>
      </c>
      <c r="C29" s="33" t="s">
        <v>19</v>
      </c>
      <c r="D29" s="35">
        <v>1150.402</v>
      </c>
      <c r="E29" s="36">
        <v>473.75900000000001</v>
      </c>
    </row>
    <row r="30" spans="2:5" ht="15" customHeight="1" x14ac:dyDescent="0.3">
      <c r="B30" s="32">
        <v>2019</v>
      </c>
      <c r="C30" s="33" t="s">
        <v>20</v>
      </c>
      <c r="D30" s="35">
        <v>1053.759</v>
      </c>
      <c r="E30" s="36">
        <v>471.06400000000002</v>
      </c>
    </row>
    <row r="31" spans="2:5" ht="15" customHeight="1" x14ac:dyDescent="0.3">
      <c r="B31" s="32">
        <v>2019</v>
      </c>
      <c r="C31" s="33" t="s">
        <v>21</v>
      </c>
      <c r="D31" s="35">
        <v>1059.1469999999999</v>
      </c>
      <c r="E31" s="36">
        <v>480.27800000000002</v>
      </c>
    </row>
    <row r="32" spans="2:5" ht="15" customHeight="1" x14ac:dyDescent="0.3">
      <c r="B32" s="32">
        <v>2020</v>
      </c>
      <c r="C32" s="33" t="s">
        <v>10</v>
      </c>
      <c r="D32" s="35">
        <v>987.51800000000003</v>
      </c>
      <c r="E32" s="36">
        <v>484.89400000000001</v>
      </c>
    </row>
    <row r="33" spans="2:5" ht="15" customHeight="1" x14ac:dyDescent="0.3">
      <c r="B33" s="32">
        <v>2020</v>
      </c>
      <c r="C33" s="33" t="s">
        <v>11</v>
      </c>
      <c r="D33" s="35">
        <v>1179.396</v>
      </c>
      <c r="E33" s="36">
        <v>466.47300000000001</v>
      </c>
    </row>
    <row r="34" spans="2:5" ht="15" customHeight="1" x14ac:dyDescent="0.3">
      <c r="B34" s="32">
        <v>2020</v>
      </c>
      <c r="C34" s="33" t="s">
        <v>12</v>
      </c>
      <c r="D34" s="35">
        <v>995.30700000000002</v>
      </c>
      <c r="E34" s="36">
        <v>422.62</v>
      </c>
    </row>
    <row r="35" spans="2:5" ht="15" customHeight="1" x14ac:dyDescent="0.3">
      <c r="B35" s="32">
        <v>2020</v>
      </c>
      <c r="C35" s="33" t="s">
        <v>13</v>
      </c>
      <c r="D35" s="35">
        <v>1113.18</v>
      </c>
      <c r="E35" s="36">
        <v>356.78399999999999</v>
      </c>
    </row>
    <row r="36" spans="2:5" ht="15" customHeight="1" x14ac:dyDescent="0.3">
      <c r="B36" s="32">
        <v>2020</v>
      </c>
      <c r="C36" s="33" t="s">
        <v>14</v>
      </c>
      <c r="D36" s="35">
        <v>824.798</v>
      </c>
      <c r="E36" s="36">
        <v>324.084</v>
      </c>
    </row>
    <row r="37" spans="2:5" ht="15" customHeight="1" x14ac:dyDescent="0.3">
      <c r="B37" s="32">
        <v>2020</v>
      </c>
      <c r="C37" s="33" t="s">
        <v>15</v>
      </c>
      <c r="D37" s="35">
        <v>663.48</v>
      </c>
      <c r="E37" s="36">
        <v>300.52999999999997</v>
      </c>
    </row>
    <row r="38" spans="2:5" ht="15" customHeight="1" x14ac:dyDescent="0.3">
      <c r="B38" s="32">
        <v>2020</v>
      </c>
      <c r="C38" s="33" t="s">
        <v>16</v>
      </c>
      <c r="D38" s="35">
        <v>706.39800000000002</v>
      </c>
      <c r="E38" s="36">
        <v>319.69</v>
      </c>
    </row>
    <row r="39" spans="2:5" ht="15" customHeight="1" x14ac:dyDescent="0.3">
      <c r="B39" s="32">
        <v>2020</v>
      </c>
      <c r="C39" s="33" t="s">
        <v>17</v>
      </c>
      <c r="D39" s="35">
        <v>659.86500000000001</v>
      </c>
      <c r="E39" s="36">
        <v>270.21699999999998</v>
      </c>
    </row>
    <row r="40" spans="2:5" ht="15" customHeight="1" x14ac:dyDescent="0.3">
      <c r="B40" s="32">
        <v>2020</v>
      </c>
      <c r="C40" s="33" t="s">
        <v>18</v>
      </c>
      <c r="D40" s="35">
        <v>776.12900000000002</v>
      </c>
      <c r="E40" s="36">
        <v>331.92200000000003</v>
      </c>
    </row>
    <row r="41" spans="2:5" ht="15" customHeight="1" x14ac:dyDescent="0.3">
      <c r="B41" s="32">
        <v>2020</v>
      </c>
      <c r="C41" s="33" t="s">
        <v>19</v>
      </c>
      <c r="D41" s="35">
        <v>646.82000000000005</v>
      </c>
      <c r="E41" s="36">
        <v>270.56599999999997</v>
      </c>
    </row>
    <row r="42" spans="2:5" ht="15" customHeight="1" x14ac:dyDescent="0.3">
      <c r="B42" s="32">
        <v>2020</v>
      </c>
      <c r="C42" s="33" t="s">
        <v>20</v>
      </c>
      <c r="D42" s="35">
        <v>612.29499999999996</v>
      </c>
      <c r="E42" s="36">
        <v>288.91500000000002</v>
      </c>
    </row>
    <row r="43" spans="2:5" ht="15" customHeight="1" x14ac:dyDescent="0.3">
      <c r="B43" s="32">
        <v>2020</v>
      </c>
      <c r="C43" s="33" t="s">
        <v>21</v>
      </c>
      <c r="D43" s="35">
        <v>843.04899999999998</v>
      </c>
      <c r="E43" s="36">
        <v>540.29499999999996</v>
      </c>
    </row>
    <row r="44" spans="2:5" ht="15" customHeight="1" x14ac:dyDescent="0.3">
      <c r="B44" s="32">
        <v>2021</v>
      </c>
      <c r="C44" s="33" t="s">
        <v>22</v>
      </c>
      <c r="D44" s="35">
        <v>608.08600000000001</v>
      </c>
      <c r="E44" s="36">
        <v>376.29599999999999</v>
      </c>
    </row>
    <row r="45" spans="2:5" ht="15" customHeight="1" x14ac:dyDescent="0.3">
      <c r="B45" s="32">
        <v>2021</v>
      </c>
      <c r="C45" s="33" t="s">
        <v>11</v>
      </c>
      <c r="D45" s="35">
        <v>771.56399999999996</v>
      </c>
      <c r="E45" s="36">
        <v>421.85300000000001</v>
      </c>
    </row>
    <row r="46" spans="2:5" ht="15" customHeight="1" x14ac:dyDescent="0.3">
      <c r="B46" s="32">
        <v>2021</v>
      </c>
      <c r="C46" s="33" t="s">
        <v>12</v>
      </c>
      <c r="D46" s="35">
        <v>819.81899999999996</v>
      </c>
      <c r="E46" s="36">
        <v>410.029</v>
      </c>
    </row>
    <row r="47" spans="2:5" ht="15" customHeight="1" x14ac:dyDescent="0.3">
      <c r="B47" s="32">
        <v>2021</v>
      </c>
      <c r="C47" s="33" t="s">
        <v>13</v>
      </c>
      <c r="D47" s="35">
        <v>953.23400000000004</v>
      </c>
      <c r="E47" s="36">
        <v>551.64099999999996</v>
      </c>
    </row>
    <row r="48" spans="2:5" ht="15" customHeight="1" x14ac:dyDescent="0.3">
      <c r="B48" s="32">
        <v>2021</v>
      </c>
      <c r="C48" s="33" t="s">
        <v>14</v>
      </c>
      <c r="D48" s="35">
        <v>919.27700000000004</v>
      </c>
      <c r="E48" s="36">
        <v>525.94100000000003</v>
      </c>
    </row>
    <row r="49" spans="2:5" ht="15" customHeight="1" x14ac:dyDescent="0.3">
      <c r="B49" s="32">
        <v>2021</v>
      </c>
      <c r="C49" s="33" t="s">
        <v>15</v>
      </c>
      <c r="D49" s="35">
        <v>933.69299999999998</v>
      </c>
      <c r="E49" s="36">
        <v>591.73</v>
      </c>
    </row>
    <row r="50" spans="2:5" ht="15" customHeight="1" x14ac:dyDescent="0.25">
      <c r="B50" s="23">
        <v>2021</v>
      </c>
      <c r="C50" s="22" t="s">
        <v>16</v>
      </c>
      <c r="D50" s="34">
        <v>1022.35</v>
      </c>
      <c r="E50" s="34">
        <v>610.53599999999994</v>
      </c>
    </row>
    <row r="51" spans="2:5" ht="15" customHeight="1" x14ac:dyDescent="0.25">
      <c r="B51" s="23">
        <v>2021</v>
      </c>
      <c r="C51" s="22" t="s">
        <v>17</v>
      </c>
      <c r="D51" s="34">
        <v>1089.7950000000001</v>
      </c>
      <c r="E51" s="34">
        <v>621.56899999999996</v>
      </c>
    </row>
    <row r="52" spans="2:5" ht="15" customHeight="1" x14ac:dyDescent="0.25">
      <c r="B52" s="23">
        <v>2021</v>
      </c>
      <c r="C52" s="22" t="s">
        <v>18</v>
      </c>
      <c r="D52" s="34">
        <v>993.48</v>
      </c>
      <c r="E52" s="34">
        <v>560.06399999999996</v>
      </c>
    </row>
    <row r="53" spans="2:5" ht="15" customHeight="1" x14ac:dyDescent="0.25">
      <c r="B53" s="23">
        <v>2021</v>
      </c>
      <c r="C53" s="22" t="s">
        <v>19</v>
      </c>
      <c r="D53" s="34">
        <v>815.83399999999995</v>
      </c>
      <c r="E53" s="34">
        <v>490.52499999999998</v>
      </c>
    </row>
    <row r="54" spans="2:5" ht="15" customHeight="1" x14ac:dyDescent="0.25">
      <c r="B54" s="23">
        <v>2021</v>
      </c>
      <c r="C54" s="22" t="s">
        <v>20</v>
      </c>
      <c r="D54" s="34">
        <v>1057.9090000000001</v>
      </c>
      <c r="E54" s="34">
        <v>602.59100000000001</v>
      </c>
    </row>
    <row r="55" spans="2:5" ht="15" customHeight="1" x14ac:dyDescent="0.25">
      <c r="B55" s="23">
        <v>2021</v>
      </c>
      <c r="C55" s="22" t="s">
        <v>21</v>
      </c>
      <c r="D55" s="34">
        <v>1274.3209999999999</v>
      </c>
      <c r="E55" s="34">
        <v>557.54499999999996</v>
      </c>
    </row>
    <row r="56" spans="2:5" ht="15" customHeight="1" x14ac:dyDescent="0.25">
      <c r="B56" s="24">
        <v>2022</v>
      </c>
      <c r="C56" s="22" t="s">
        <v>22</v>
      </c>
      <c r="D56" s="34">
        <v>215.773</v>
      </c>
      <c r="E56" s="34">
        <v>169.34</v>
      </c>
    </row>
    <row r="57" spans="2:5" ht="15" customHeight="1" x14ac:dyDescent="0.25">
      <c r="B57" s="24">
        <v>2022</v>
      </c>
      <c r="C57" s="22" t="s">
        <v>11</v>
      </c>
      <c r="D57" s="34">
        <v>533.23699999999997</v>
      </c>
      <c r="E57" s="34">
        <v>448.7</v>
      </c>
    </row>
    <row r="58" spans="2:5" ht="15" customHeight="1" x14ac:dyDescent="0.25">
      <c r="B58" s="24">
        <v>2022</v>
      </c>
      <c r="C58" s="22" t="s">
        <v>12</v>
      </c>
      <c r="D58" s="34">
        <v>1112.154</v>
      </c>
      <c r="E58" s="34">
        <v>778.096</v>
      </c>
    </row>
    <row r="59" spans="2:5" ht="15" customHeight="1" x14ac:dyDescent="0.25">
      <c r="B59" s="24">
        <v>2022</v>
      </c>
      <c r="C59" s="22" t="s">
        <v>13</v>
      </c>
      <c r="D59" s="34">
        <v>842.87699999999995</v>
      </c>
      <c r="E59" s="34">
        <v>590.30399999999997</v>
      </c>
    </row>
    <row r="60" spans="2:5" ht="15" customHeight="1" x14ac:dyDescent="0.25">
      <c r="B60" s="25">
        <v>2022</v>
      </c>
      <c r="C60" s="26" t="s">
        <v>14</v>
      </c>
      <c r="D60" s="34">
        <v>987.72199999999998</v>
      </c>
      <c r="E60" s="34">
        <v>823.81299999999999</v>
      </c>
    </row>
    <row r="61" spans="2:5" ht="15" customHeight="1" x14ac:dyDescent="0.25">
      <c r="B61" s="25">
        <v>2022</v>
      </c>
      <c r="C61" s="22" t="s">
        <v>15</v>
      </c>
      <c r="D61" s="34">
        <v>1014.481</v>
      </c>
      <c r="E61" s="34">
        <v>592.774</v>
      </c>
    </row>
    <row r="62" spans="2:5" ht="15" customHeight="1" x14ac:dyDescent="0.25">
      <c r="B62" s="25">
        <v>2022</v>
      </c>
      <c r="C62" s="22" t="s">
        <v>16</v>
      </c>
      <c r="D62" s="34">
        <v>1137.0920000000001</v>
      </c>
      <c r="E62" s="34">
        <v>630.71600000000001</v>
      </c>
    </row>
    <row r="63" spans="2:5" ht="15" customHeight="1" x14ac:dyDescent="0.25">
      <c r="B63" s="25">
        <v>2022</v>
      </c>
      <c r="C63" s="22" t="s">
        <v>17</v>
      </c>
      <c r="D63" s="34">
        <v>1246.3499999999999</v>
      </c>
      <c r="E63" s="34">
        <v>554.45799999999997</v>
      </c>
    </row>
    <row r="64" spans="2:5" ht="15" customHeight="1" x14ac:dyDescent="0.25">
      <c r="B64" s="25">
        <v>2022</v>
      </c>
      <c r="C64" s="22" t="s">
        <v>18</v>
      </c>
      <c r="D64" s="34">
        <v>2050.1350000000002</v>
      </c>
      <c r="E64" s="34">
        <v>560.53599999999994</v>
      </c>
    </row>
    <row r="65" spans="2:5" ht="15" customHeight="1" x14ac:dyDescent="0.25">
      <c r="B65" s="25">
        <v>2022</v>
      </c>
      <c r="C65" s="22" t="s">
        <v>19</v>
      </c>
      <c r="D65" s="34">
        <v>2103.6590000000001</v>
      </c>
      <c r="E65" s="34">
        <v>624.625</v>
      </c>
    </row>
    <row r="66" spans="2:5" ht="15" customHeight="1" x14ac:dyDescent="0.25">
      <c r="B66" s="25">
        <v>2022</v>
      </c>
      <c r="C66" s="22" t="s">
        <v>20</v>
      </c>
      <c r="D66" s="34">
        <v>1961.377</v>
      </c>
      <c r="E66" s="34">
        <v>561.6</v>
      </c>
    </row>
    <row r="67" spans="2:5" ht="15" customHeight="1" x14ac:dyDescent="0.25">
      <c r="B67" s="25">
        <v>2022</v>
      </c>
      <c r="C67" s="22" t="s">
        <v>21</v>
      </c>
      <c r="D67" s="34">
        <v>1657.596</v>
      </c>
      <c r="E67" s="34">
        <v>715.95600000000002</v>
      </c>
    </row>
    <row r="68" spans="2:5" ht="15" customHeight="1" x14ac:dyDescent="0.25">
      <c r="B68" s="25">
        <v>2023</v>
      </c>
      <c r="C68" s="22" t="s">
        <v>10</v>
      </c>
      <c r="D68" s="34">
        <v>2116.5369999999998</v>
      </c>
      <c r="E68" s="34">
        <v>668.577</v>
      </c>
    </row>
    <row r="69" spans="2:5" ht="15" customHeight="1" x14ac:dyDescent="0.25">
      <c r="B69" s="25">
        <v>2023</v>
      </c>
      <c r="C69" s="22" t="s">
        <v>11</v>
      </c>
      <c r="D69" s="34">
        <v>2053.0500000000002</v>
      </c>
      <c r="E69" s="34">
        <v>696.298</v>
      </c>
    </row>
    <row r="70" spans="2:5" ht="15" customHeight="1" x14ac:dyDescent="0.25">
      <c r="B70" s="25">
        <v>2023</v>
      </c>
      <c r="C70" s="22" t="s">
        <v>12</v>
      </c>
      <c r="D70" s="34">
        <v>3050.2829999999999</v>
      </c>
      <c r="E70" s="34">
        <v>873.07399999999996</v>
      </c>
    </row>
    <row r="71" spans="2:5" ht="15" customHeight="1" x14ac:dyDescent="0.3">
      <c r="B71" s="25">
        <v>2023</v>
      </c>
      <c r="C71" s="33" t="s">
        <v>13</v>
      </c>
      <c r="D71" s="35">
        <v>3196.2539999999999</v>
      </c>
      <c r="E71" s="36">
        <v>712.529</v>
      </c>
    </row>
    <row r="72" spans="2:5" ht="15" customHeight="1" x14ac:dyDescent="0.3">
      <c r="B72" s="25">
        <v>2023</v>
      </c>
      <c r="C72" s="33" t="s">
        <v>14</v>
      </c>
      <c r="D72" s="35">
        <v>4440.1809999999996</v>
      </c>
      <c r="E72" s="36">
        <v>1004.76</v>
      </c>
    </row>
    <row r="73" spans="2:5" ht="15" customHeight="1" x14ac:dyDescent="0.3">
      <c r="B73" s="25">
        <v>2023</v>
      </c>
      <c r="C73" s="33" t="s">
        <v>15</v>
      </c>
      <c r="D73" s="35">
        <v>5088.3630000000003</v>
      </c>
      <c r="E73" s="36">
        <v>1042.289</v>
      </c>
    </row>
    <row r="74" spans="2:5" x14ac:dyDescent="0.3">
      <c r="B74" s="25">
        <v>2023</v>
      </c>
      <c r="C74" s="33" t="s">
        <v>16</v>
      </c>
      <c r="D74" s="35">
        <v>5415.3209999999999</v>
      </c>
      <c r="E74" s="36">
        <v>966.38</v>
      </c>
    </row>
    <row r="75" spans="2:5" x14ac:dyDescent="0.3">
      <c r="B75" s="45">
        <v>2023</v>
      </c>
      <c r="C75" s="46" t="s">
        <v>17</v>
      </c>
      <c r="D75" s="47">
        <v>5856.8729999999996</v>
      </c>
      <c r="E75" s="48">
        <v>899.96400000000006</v>
      </c>
    </row>
    <row r="76" spans="2:5" x14ac:dyDescent="0.3">
      <c r="B76" s="45">
        <v>2023</v>
      </c>
      <c r="C76" s="46" t="s">
        <v>18</v>
      </c>
      <c r="D76" s="47">
        <v>6063.7139999999999</v>
      </c>
      <c r="E76" s="48">
        <v>944.02300000000002</v>
      </c>
    </row>
    <row r="77" spans="2:5" x14ac:dyDescent="0.3">
      <c r="B77" s="45">
        <v>2023</v>
      </c>
      <c r="C77" s="46" t="s">
        <v>19</v>
      </c>
      <c r="D77" s="47">
        <v>6093.1790000000001</v>
      </c>
      <c r="E77" s="48">
        <v>958.70399999999995</v>
      </c>
    </row>
    <row r="78" spans="2:5" x14ac:dyDescent="0.3">
      <c r="B78" s="45">
        <v>2023</v>
      </c>
      <c r="C78" s="46" t="s">
        <v>20</v>
      </c>
      <c r="D78" s="47">
        <v>5138.3140000000003</v>
      </c>
      <c r="E78" s="48">
        <v>840.66700000000003</v>
      </c>
    </row>
    <row r="79" spans="2:5" x14ac:dyDescent="0.3">
      <c r="B79" s="45">
        <v>2023</v>
      </c>
      <c r="C79" s="46" t="s">
        <v>21</v>
      </c>
      <c r="D79" s="47">
        <v>4283.6440000000002</v>
      </c>
      <c r="E79" s="48">
        <v>1015.954</v>
      </c>
    </row>
    <row r="80" spans="2:5" x14ac:dyDescent="0.3">
      <c r="B80" s="45">
        <v>2024</v>
      </c>
      <c r="C80" s="46" t="s">
        <v>23</v>
      </c>
      <c r="D80" s="47">
        <v>4466.0709999999999</v>
      </c>
      <c r="E80" s="48">
        <v>888.40200000000004</v>
      </c>
    </row>
    <row r="81" spans="2:5" x14ac:dyDescent="0.3">
      <c r="B81" s="45">
        <v>2024</v>
      </c>
      <c r="C81" s="46" t="s">
        <v>11</v>
      </c>
      <c r="D81" s="47">
        <v>4379.63</v>
      </c>
      <c r="E81" s="48">
        <v>877.67600000000004</v>
      </c>
    </row>
    <row r="82" spans="2:5" x14ac:dyDescent="0.3">
      <c r="B82" s="45">
        <v>2024</v>
      </c>
      <c r="C82" s="46" t="s">
        <v>12</v>
      </c>
      <c r="D82" s="47">
        <v>4155.3180000000002</v>
      </c>
      <c r="E82" s="47">
        <v>1533.095</v>
      </c>
    </row>
    <row r="83" spans="2:5" x14ac:dyDescent="0.3">
      <c r="B83" s="45">
        <v>2024</v>
      </c>
      <c r="C83" s="46" t="s">
        <v>13</v>
      </c>
      <c r="D83" s="47">
        <v>3297.4609999999998</v>
      </c>
      <c r="E83" s="47">
        <v>1075.434</v>
      </c>
    </row>
    <row r="84" spans="2:5" x14ac:dyDescent="0.3">
      <c r="B84" s="45">
        <v>2024</v>
      </c>
      <c r="C84" s="46" t="s">
        <v>14</v>
      </c>
      <c r="D84" s="47">
        <v>2858.877</v>
      </c>
      <c r="E84" s="48">
        <v>1207.7529999999999</v>
      </c>
    </row>
    <row r="85" spans="2:5" x14ac:dyDescent="0.3">
      <c r="B85" s="45">
        <v>2024</v>
      </c>
      <c r="C85" s="46" t="s">
        <v>15</v>
      </c>
      <c r="D85" s="47">
        <v>3487.8409999999999</v>
      </c>
      <c r="E85" s="48">
        <v>1180.2739999999999</v>
      </c>
    </row>
    <row r="86" spans="2:5" x14ac:dyDescent="0.3">
      <c r="B86" s="45">
        <v>2024</v>
      </c>
      <c r="C86" s="46" t="s">
        <v>16</v>
      </c>
      <c r="D86" s="47">
        <v>2773.2330000000002</v>
      </c>
      <c r="E86" s="48">
        <v>1011.34</v>
      </c>
    </row>
    <row r="87" spans="2:5" x14ac:dyDescent="0.3">
      <c r="B87" s="45">
        <v>2024</v>
      </c>
      <c r="C87" s="46" t="s">
        <v>17</v>
      </c>
      <c r="D87" s="35">
        <v>3111.3539999999998</v>
      </c>
      <c r="E87" s="36">
        <v>986.01900000000001</v>
      </c>
    </row>
    <row r="88" spans="2:5" x14ac:dyDescent="0.3">
      <c r="B88" s="45">
        <v>2024</v>
      </c>
      <c r="C88" s="46" t="s">
        <v>18</v>
      </c>
      <c r="D88" s="35">
        <v>2346.9270000000001</v>
      </c>
      <c r="E88" s="36">
        <v>978.25300000000004</v>
      </c>
    </row>
    <row r="89" spans="2:5" x14ac:dyDescent="0.3">
      <c r="B89" s="45">
        <v>2024</v>
      </c>
      <c r="C89" s="46" t="s">
        <v>19</v>
      </c>
      <c r="D89" s="35">
        <v>2982.098</v>
      </c>
      <c r="E89" s="36">
        <v>868.45600000000002</v>
      </c>
    </row>
    <row r="90" spans="2:5" x14ac:dyDescent="0.3">
      <c r="B90" s="45">
        <v>2024</v>
      </c>
      <c r="C90" s="46" t="s">
        <v>20</v>
      </c>
      <c r="D90" s="47">
        <v>2695.8679999999999</v>
      </c>
      <c r="E90" s="48">
        <v>829.96299999999997</v>
      </c>
    </row>
    <row r="91" spans="2:5" x14ac:dyDescent="0.3">
      <c r="B91" s="45">
        <v>2024</v>
      </c>
      <c r="C91" s="46" t="s">
        <v>21</v>
      </c>
      <c r="D91" s="47">
        <v>2434.7939999999999</v>
      </c>
      <c r="E91" s="48">
        <v>831.00199999999995</v>
      </c>
    </row>
    <row r="92" spans="2:5" x14ac:dyDescent="0.3">
      <c r="B92" s="45">
        <v>2025</v>
      </c>
      <c r="C92" s="46" t="s">
        <v>10</v>
      </c>
      <c r="D92" s="47">
        <v>1966.9739999999999</v>
      </c>
      <c r="E92" s="48">
        <v>660.02599999999995</v>
      </c>
    </row>
    <row r="93" spans="2:5" ht="12" customHeight="1" x14ac:dyDescent="0.25">
      <c r="B93" s="16"/>
      <c r="C93" s="13"/>
      <c r="D93" s="13"/>
      <c r="E93" s="13"/>
    </row>
    <row r="94" spans="2:5" ht="12" customHeight="1" x14ac:dyDescent="0.25">
      <c r="B94" s="38" t="s">
        <v>41</v>
      </c>
      <c r="C94"/>
      <c r="D94" s="38"/>
      <c r="E94" s="38"/>
    </row>
    <row r="95" spans="2:5" ht="12" customHeight="1" x14ac:dyDescent="0.25">
      <c r="B95" s="50" t="s">
        <v>38</v>
      </c>
      <c r="C95"/>
      <c r="D95" s="50"/>
      <c r="E95" s="37"/>
    </row>
    <row r="96" spans="2:5" ht="12" customHeight="1" x14ac:dyDescent="0.25">
      <c r="B96" s="50" t="s">
        <v>25</v>
      </c>
      <c r="C96"/>
      <c r="D96" s="50"/>
      <c r="E96" s="37"/>
    </row>
    <row r="97" spans="2:5" ht="12" customHeight="1" x14ac:dyDescent="0.25">
      <c r="B97" s="51" t="s">
        <v>31</v>
      </c>
      <c r="C97"/>
      <c r="D97" s="50"/>
      <c r="E97" s="37"/>
    </row>
    <row r="98" spans="2:5" ht="15" customHeight="1" x14ac:dyDescent="0.25">
      <c r="B98" s="50" t="s">
        <v>30</v>
      </c>
      <c r="C98" s="50" t="s">
        <v>43</v>
      </c>
      <c r="D98" s="50"/>
      <c r="E98" s="37"/>
    </row>
    <row r="99" spans="2:5" ht="15" customHeight="1" x14ac:dyDescent="0.25">
      <c r="B99" s="52"/>
      <c r="C99" s="52"/>
      <c r="D99" s="52"/>
      <c r="E99" s="52"/>
    </row>
  </sheetData>
  <mergeCells count="1">
    <mergeCell ref="B99:E99"/>
  </mergeCells>
  <phoneticPr fontId="25" type="noConversion"/>
  <hyperlinks>
    <hyperlink ref="E1" location="Gráfica!A1" display="Ver gráfica" xr:uid="{00000000-0004-0000-0100-000000000000}"/>
    <hyperlink ref="B97" r:id="rId1" xr:uid="{A7F1055D-237B-43E8-81D3-A6719948C1EB}"/>
  </hyperlink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horizontalDpi="1200" verticalDpi="120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EEF2-9E1C-4A57-BC25-64C9C112A3C6}">
  <sheetPr codeName="Hoja3">
    <pageSetUpPr fitToPage="1"/>
  </sheetPr>
  <dimension ref="A1:C12"/>
  <sheetViews>
    <sheetView showGridLines="0" showRowColHeaders="0" zoomScaleNormal="100" workbookViewId="0"/>
  </sheetViews>
  <sheetFormatPr baseColWidth="10" defaultColWidth="0" defaultRowHeight="14.25" customHeight="1" zeroHeight="1" x14ac:dyDescent="0.2"/>
  <cols>
    <col min="1" max="1" width="2.7109375" style="14" customWidth="1"/>
    <col min="2" max="2" width="94" style="14" customWidth="1"/>
    <col min="3" max="3" width="2.7109375" style="14" customWidth="1"/>
    <col min="4" max="16384" width="12.5703125" style="14" hidden="1"/>
  </cols>
  <sheetData>
    <row r="1" spans="2:2" ht="15" customHeight="1" x14ac:dyDescent="0.3">
      <c r="B1" s="18" t="s">
        <v>6</v>
      </c>
    </row>
    <row r="2" spans="2:2" ht="15" customHeight="1" x14ac:dyDescent="0.25">
      <c r="B2" s="29" t="s">
        <v>26</v>
      </c>
    </row>
    <row r="3" spans="2:2" ht="25.5" x14ac:dyDescent="0.2">
      <c r="B3" s="30" t="s">
        <v>27</v>
      </c>
    </row>
    <row r="4" spans="2:2" x14ac:dyDescent="0.2">
      <c r="B4" s="31"/>
    </row>
    <row r="5" spans="2:2" ht="25.5" x14ac:dyDescent="0.2">
      <c r="B5" s="30" t="s">
        <v>28</v>
      </c>
    </row>
    <row r="6" spans="2:2" x14ac:dyDescent="0.2">
      <c r="B6" s="31"/>
    </row>
    <row r="7" spans="2:2" x14ac:dyDescent="0.2">
      <c r="B7" s="30" t="s">
        <v>29</v>
      </c>
    </row>
    <row r="8" spans="2:2" x14ac:dyDescent="0.2">
      <c r="B8" s="31"/>
    </row>
    <row r="9" spans="2:2" x14ac:dyDescent="0.2">
      <c r="B9" s="30" t="s">
        <v>7</v>
      </c>
    </row>
    <row r="10" spans="2:2" ht="15" customHeight="1" x14ac:dyDescent="0.25">
      <c r="B10" s="49" t="s">
        <v>32</v>
      </c>
    </row>
    <row r="11" spans="2:2" ht="14.25" customHeight="1" x14ac:dyDescent="0.25">
      <c r="B11" s="49" t="s">
        <v>33</v>
      </c>
    </row>
    <row r="12" spans="2:2" ht="14.25" customHeight="1" x14ac:dyDescent="0.2"/>
  </sheetData>
  <hyperlinks>
    <hyperlink ref="B1" location="Gráfica!A1" display="Ver gráfica" xr:uid="{615F1A99-4AEA-49D3-AC1E-C6855D59C482}"/>
    <hyperlink ref="B10" r:id="rId1" xr:uid="{46712F41-9182-4552-A575-75F16C06D2A6}"/>
    <hyperlink ref="B11" r:id="rId2" xr:uid="{6B18202B-BBCD-452C-A60E-21FA00D14983}"/>
  </hyperlinks>
  <printOptions horizontalCentered="1"/>
  <pageMargins left="0.70866141732283472" right="0.70866141732283472" top="0.74803149606299213" bottom="0.74803149606299213" header="0.31496062992125984" footer="0.31496062992125984"/>
  <pageSetup scale="96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55"/>
  <sheetViews>
    <sheetView showGridLines="0" topLeftCell="A45" zoomScaleNormal="100" workbookViewId="0">
      <selection activeCell="A54" sqref="A54:C55"/>
    </sheetView>
  </sheetViews>
  <sheetFormatPr baseColWidth="10" defaultColWidth="9.140625" defaultRowHeight="15" x14ac:dyDescent="0.25"/>
  <cols>
    <col min="1" max="1" width="15.85546875" style="1" bestFit="1" customWidth="1"/>
    <col min="2" max="2" width="13.28515625" style="39" bestFit="1" customWidth="1"/>
    <col min="3" max="3" width="15.140625" style="39" bestFit="1" customWidth="1"/>
    <col min="6" max="6" width="11.85546875" bestFit="1" customWidth="1"/>
    <col min="7" max="7" width="12.5703125" style="43" bestFit="1" customWidth="1"/>
    <col min="8" max="8" width="11.85546875" style="43" customWidth="1"/>
  </cols>
  <sheetData>
    <row r="1" spans="1:8" ht="18.75" x14ac:dyDescent="0.3">
      <c r="A1" s="6" t="s">
        <v>1</v>
      </c>
      <c r="E1" s="6" t="s">
        <v>2</v>
      </c>
    </row>
    <row r="2" spans="1:8" x14ac:dyDescent="0.25">
      <c r="A2" s="5" t="s">
        <v>4</v>
      </c>
      <c r="B2" s="40" t="s">
        <v>36</v>
      </c>
      <c r="C2" s="41" t="s">
        <v>37</v>
      </c>
      <c r="E2" s="4" t="s">
        <v>0</v>
      </c>
      <c r="F2" s="5" t="s">
        <v>4</v>
      </c>
      <c r="G2" s="40" t="s">
        <v>36</v>
      </c>
      <c r="H2" s="41" t="s">
        <v>37</v>
      </c>
    </row>
    <row r="3" spans="1:8" x14ac:dyDescent="0.25">
      <c r="A3" s="3" t="str">
        <f>Cuadro!C8&amp;"-"&amp;Cuadro!B8</f>
        <v>Ene -2018</v>
      </c>
      <c r="B3" s="42">
        <f>Cuadro!D8</f>
        <v>393.14</v>
      </c>
      <c r="C3" s="42">
        <f>Cuadro!E8</f>
        <v>201.48</v>
      </c>
      <c r="E3" s="2">
        <v>38</v>
      </c>
      <c r="F3" s="3" t="str">
        <f t="shared" ref="F3:F33" si="0">+INDEX($A$3:$A$201,E3)</f>
        <v>Oct-2023</v>
      </c>
      <c r="G3" s="42">
        <f t="shared" ref="G3:G33" si="1">+INDEX($B$3:$B$201,E3)</f>
        <v>6093.1790000000001</v>
      </c>
      <c r="H3" s="42">
        <f t="shared" ref="H3:H33" si="2">+INDEX($C$3:$C$201,E3)</f>
        <v>958.70399999999995</v>
      </c>
    </row>
    <row r="4" spans="1:8" x14ac:dyDescent="0.25">
      <c r="A4" s="3" t="str">
        <f>Cuadro!C9&amp;"-"&amp;Cuadro!B9</f>
        <v>Feb-2018</v>
      </c>
      <c r="B4" s="42">
        <f>Cuadro!D9</f>
        <v>580.41600000000005</v>
      </c>
      <c r="C4" s="42">
        <f>Cuadro!E9</f>
        <v>380.61900000000003</v>
      </c>
      <c r="E4" s="2">
        <f>+E3+1</f>
        <v>39</v>
      </c>
      <c r="F4" s="3" t="str">
        <f t="shared" si="0"/>
        <v>Nov-2023</v>
      </c>
      <c r="G4" s="42">
        <f t="shared" si="1"/>
        <v>5138.3140000000003</v>
      </c>
      <c r="H4" s="42">
        <f t="shared" si="2"/>
        <v>840.66700000000003</v>
      </c>
    </row>
    <row r="5" spans="1:8" x14ac:dyDescent="0.25">
      <c r="A5" s="3" t="str">
        <f>Cuadro!C10&amp;"-"&amp;Cuadro!B10</f>
        <v>Mar-2018</v>
      </c>
      <c r="B5" s="42">
        <f>Cuadro!D10</f>
        <v>600.37400000000002</v>
      </c>
      <c r="C5" s="42">
        <f>Cuadro!E10</f>
        <v>381.61900000000003</v>
      </c>
      <c r="E5" s="2">
        <f t="shared" ref="E5:E14" si="3">+E4+1</f>
        <v>40</v>
      </c>
      <c r="F5" s="3" t="str">
        <f t="shared" si="0"/>
        <v>Dic-2023</v>
      </c>
      <c r="G5" s="42">
        <f t="shared" si="1"/>
        <v>4283.6440000000002</v>
      </c>
      <c r="H5" s="42">
        <f t="shared" si="2"/>
        <v>1015.954</v>
      </c>
    </row>
    <row r="6" spans="1:8" x14ac:dyDescent="0.25">
      <c r="A6" s="3" t="str">
        <f>Cuadro!C11&amp;"-"&amp;Cuadro!B11</f>
        <v>Abr-2018</v>
      </c>
      <c r="B6" s="42">
        <f>Cuadro!D11</f>
        <v>650.55200000000002</v>
      </c>
      <c r="C6" s="42">
        <f>Cuadro!E11</f>
        <v>355.36799999999999</v>
      </c>
      <c r="E6" s="2">
        <f t="shared" si="3"/>
        <v>41</v>
      </c>
      <c r="F6" s="3" t="str">
        <f t="shared" si="0"/>
        <v>Ene P/-2024</v>
      </c>
      <c r="G6" s="42">
        <f t="shared" si="1"/>
        <v>4466.0709999999999</v>
      </c>
      <c r="H6" s="42">
        <f t="shared" si="2"/>
        <v>888.40200000000004</v>
      </c>
    </row>
    <row r="7" spans="1:8" x14ac:dyDescent="0.25">
      <c r="A7" s="3" t="str">
        <f>Cuadro!C12&amp;"-"&amp;Cuadro!B12</f>
        <v>May-2018</v>
      </c>
      <c r="B7" s="42">
        <f>Cuadro!D12</f>
        <v>711.73900000000003</v>
      </c>
      <c r="C7" s="42">
        <f>Cuadro!E12</f>
        <v>376.80700000000002</v>
      </c>
      <c r="E7" s="2">
        <f t="shared" si="3"/>
        <v>42</v>
      </c>
      <c r="F7" s="3" t="str">
        <f t="shared" si="0"/>
        <v>Feb-2024</v>
      </c>
      <c r="G7" s="42">
        <f t="shared" si="1"/>
        <v>4379.63</v>
      </c>
      <c r="H7" s="42">
        <f t="shared" si="2"/>
        <v>877.67600000000004</v>
      </c>
    </row>
    <row r="8" spans="1:8" x14ac:dyDescent="0.25">
      <c r="A8" s="3" t="str">
        <f>Cuadro!C13&amp;"-"&amp;Cuadro!B13</f>
        <v>Jun-2018</v>
      </c>
      <c r="B8" s="42">
        <f>Cuadro!D13</f>
        <v>757.34</v>
      </c>
      <c r="C8" s="42">
        <f>Cuadro!E13</f>
        <v>398.267</v>
      </c>
      <c r="E8" s="2">
        <f t="shared" si="3"/>
        <v>43</v>
      </c>
      <c r="F8" s="3" t="str">
        <f t="shared" si="0"/>
        <v>Mar-2024</v>
      </c>
      <c r="G8" s="42">
        <f t="shared" si="1"/>
        <v>4155.3180000000002</v>
      </c>
      <c r="H8" s="42">
        <f t="shared" si="2"/>
        <v>1533.095</v>
      </c>
    </row>
    <row r="9" spans="1:8" x14ac:dyDescent="0.25">
      <c r="A9" s="3" t="str">
        <f>Cuadro!C14&amp;"-"&amp;Cuadro!B14</f>
        <v>Jul-2018</v>
      </c>
      <c r="B9" s="42">
        <f>Cuadro!D14</f>
        <v>747.42600000000004</v>
      </c>
      <c r="C9" s="42">
        <f>Cuadro!E14</f>
        <v>419.024</v>
      </c>
      <c r="E9" s="2">
        <f t="shared" si="3"/>
        <v>44</v>
      </c>
      <c r="F9" s="3" t="str">
        <f t="shared" si="0"/>
        <v>Abr-2024</v>
      </c>
      <c r="G9" s="42">
        <f t="shared" si="1"/>
        <v>3297.4609999999998</v>
      </c>
      <c r="H9" s="42">
        <f t="shared" si="2"/>
        <v>1075.434</v>
      </c>
    </row>
    <row r="10" spans="1:8" x14ac:dyDescent="0.25">
      <c r="A10" s="3" t="str">
        <f>Cuadro!C15&amp;"-"&amp;Cuadro!B15</f>
        <v>Ago-2018</v>
      </c>
      <c r="B10" s="42">
        <f>Cuadro!D15</f>
        <v>846.81899999999996</v>
      </c>
      <c r="C10" s="42">
        <f>Cuadro!E15</f>
        <v>474.24599999999998</v>
      </c>
      <c r="E10" s="2">
        <f t="shared" si="3"/>
        <v>45</v>
      </c>
      <c r="F10" s="3" t="str">
        <f t="shared" si="0"/>
        <v>May-2024</v>
      </c>
      <c r="G10" s="42">
        <f t="shared" si="1"/>
        <v>2858.877</v>
      </c>
      <c r="H10" s="42">
        <f t="shared" si="2"/>
        <v>1207.7529999999999</v>
      </c>
    </row>
    <row r="11" spans="1:8" x14ac:dyDescent="0.25">
      <c r="A11" s="3" t="str">
        <f>Cuadro!C16&amp;"-"&amp;Cuadro!B16</f>
        <v>Sep-2018</v>
      </c>
      <c r="B11" s="42">
        <f>Cuadro!D16</f>
        <v>887.41200000000003</v>
      </c>
      <c r="C11" s="42">
        <f>Cuadro!E16</f>
        <v>467.62</v>
      </c>
      <c r="E11" s="2">
        <f t="shared" si="3"/>
        <v>46</v>
      </c>
      <c r="F11" s="3" t="str">
        <f t="shared" si="0"/>
        <v>Jun-2024</v>
      </c>
      <c r="G11" s="42">
        <f t="shared" si="1"/>
        <v>3487.8409999999999</v>
      </c>
      <c r="H11" s="42">
        <f t="shared" si="2"/>
        <v>1180.2739999999999</v>
      </c>
    </row>
    <row r="12" spans="1:8" x14ac:dyDescent="0.25">
      <c r="A12" s="3" t="str">
        <f>Cuadro!C17&amp;"-"&amp;Cuadro!B17</f>
        <v>Oct-2018</v>
      </c>
      <c r="B12" s="42">
        <f>Cuadro!D17</f>
        <v>1155.636</v>
      </c>
      <c r="C12" s="42">
        <f>Cuadro!E17</f>
        <v>690.06700000000001</v>
      </c>
      <c r="E12" s="2">
        <f t="shared" si="3"/>
        <v>47</v>
      </c>
      <c r="F12" s="3" t="str">
        <f t="shared" si="0"/>
        <v>Jul-2024</v>
      </c>
      <c r="G12" s="42">
        <f t="shared" si="1"/>
        <v>2773.2330000000002</v>
      </c>
      <c r="H12" s="42">
        <f t="shared" si="2"/>
        <v>1011.34</v>
      </c>
    </row>
    <row r="13" spans="1:8" x14ac:dyDescent="0.25">
      <c r="A13" s="3" t="str">
        <f>Cuadro!C50&amp;"-"&amp;Cuadro!B50</f>
        <v>Jul-2021</v>
      </c>
      <c r="B13" s="42">
        <f>Cuadro!D50</f>
        <v>1022.35</v>
      </c>
      <c r="C13" s="42">
        <f>Cuadro!E50</f>
        <v>610.53599999999994</v>
      </c>
      <c r="E13" s="2">
        <f t="shared" si="3"/>
        <v>48</v>
      </c>
      <c r="F13" s="3" t="str">
        <f t="shared" si="0"/>
        <v>Ago-2024</v>
      </c>
      <c r="G13" s="42">
        <f t="shared" si="1"/>
        <v>3111.3539999999998</v>
      </c>
      <c r="H13" s="42">
        <f t="shared" si="2"/>
        <v>986.01900000000001</v>
      </c>
    </row>
    <row r="14" spans="1:8" x14ac:dyDescent="0.25">
      <c r="A14" s="3" t="str">
        <f>Cuadro!C51&amp;"-"&amp;Cuadro!B51</f>
        <v>Ago-2021</v>
      </c>
      <c r="B14" s="42">
        <f>Cuadro!D51</f>
        <v>1089.7950000000001</v>
      </c>
      <c r="C14" s="42">
        <f>Cuadro!E51</f>
        <v>621.56899999999996</v>
      </c>
      <c r="E14" s="2">
        <f t="shared" si="3"/>
        <v>49</v>
      </c>
      <c r="F14" s="3" t="str">
        <f t="shared" si="0"/>
        <v>Sep-2024</v>
      </c>
      <c r="G14" s="42">
        <f t="shared" si="1"/>
        <v>2346.9270000000001</v>
      </c>
      <c r="H14" s="42">
        <f t="shared" si="2"/>
        <v>978.25300000000004</v>
      </c>
    </row>
    <row r="15" spans="1:8" x14ac:dyDescent="0.25">
      <c r="A15" s="3" t="str">
        <f>Cuadro!C52&amp;"-"&amp;Cuadro!B52</f>
        <v>Sep-2021</v>
      </c>
      <c r="B15" s="42">
        <f>Cuadro!D52</f>
        <v>993.48</v>
      </c>
      <c r="C15" s="42">
        <f>Cuadro!E52</f>
        <v>560.06399999999996</v>
      </c>
      <c r="E15" s="2">
        <f t="shared" ref="E15:E33" si="4">+E14+1</f>
        <v>50</v>
      </c>
      <c r="F15" s="3" t="str">
        <f t="shared" si="0"/>
        <v>Oct-2024</v>
      </c>
      <c r="G15" s="42">
        <f t="shared" si="1"/>
        <v>2982.098</v>
      </c>
      <c r="H15" s="42">
        <f t="shared" si="2"/>
        <v>868.45600000000002</v>
      </c>
    </row>
    <row r="16" spans="1:8" x14ac:dyDescent="0.25">
      <c r="A16" s="3" t="str">
        <f>Cuadro!C53&amp;"-"&amp;Cuadro!B53</f>
        <v>Oct-2021</v>
      </c>
      <c r="B16" s="42">
        <f>Cuadro!D53</f>
        <v>815.83399999999995</v>
      </c>
      <c r="C16" s="42">
        <f>Cuadro!E53</f>
        <v>490.52499999999998</v>
      </c>
      <c r="E16" s="2">
        <f t="shared" si="4"/>
        <v>51</v>
      </c>
      <c r="F16" s="3" t="str">
        <f t="shared" si="0"/>
        <v>Nov-2024</v>
      </c>
      <c r="G16" s="42">
        <f t="shared" si="1"/>
        <v>2695.8679999999999</v>
      </c>
      <c r="H16" s="42">
        <f t="shared" si="2"/>
        <v>829.96299999999997</v>
      </c>
    </row>
    <row r="17" spans="1:8" x14ac:dyDescent="0.25">
      <c r="A17" s="3" t="str">
        <f>Cuadro!C54&amp;"-"&amp;Cuadro!B54</f>
        <v>Nov-2021</v>
      </c>
      <c r="B17" s="42">
        <f>Cuadro!D54</f>
        <v>1057.9090000000001</v>
      </c>
      <c r="C17" s="42">
        <f>Cuadro!E54</f>
        <v>602.59100000000001</v>
      </c>
      <c r="E17" s="2">
        <f t="shared" si="4"/>
        <v>52</v>
      </c>
      <c r="F17" s="3" t="str">
        <f t="shared" si="0"/>
        <v>Dic-2024</v>
      </c>
      <c r="G17" s="42">
        <f t="shared" si="1"/>
        <v>2434.7939999999999</v>
      </c>
      <c r="H17" s="42">
        <f t="shared" si="2"/>
        <v>831.00199999999995</v>
      </c>
    </row>
    <row r="18" spans="1:8" x14ac:dyDescent="0.25">
      <c r="A18" s="3" t="str">
        <f>Cuadro!C55&amp;"-"&amp;Cuadro!B55</f>
        <v>Dic-2021</v>
      </c>
      <c r="B18" s="42">
        <f>Cuadro!D55</f>
        <v>1274.3209999999999</v>
      </c>
      <c r="C18" s="42">
        <f>Cuadro!E55</f>
        <v>557.54499999999996</v>
      </c>
      <c r="E18" s="2">
        <f t="shared" si="4"/>
        <v>53</v>
      </c>
      <c r="F18" s="3" t="str">
        <f t="shared" si="0"/>
        <v>Ene-2025</v>
      </c>
      <c r="G18" s="42">
        <f t="shared" si="1"/>
        <v>1966.9739999999999</v>
      </c>
      <c r="H18" s="42">
        <f t="shared" si="2"/>
        <v>660.02599999999995</v>
      </c>
    </row>
    <row r="19" spans="1:8" x14ac:dyDescent="0.25">
      <c r="A19" s="3" t="str">
        <f>Cuadro!C56&amp;"-"&amp;Cuadro!B56</f>
        <v>Ene -2022</v>
      </c>
      <c r="B19" s="42">
        <f>Cuadro!D56</f>
        <v>215.773</v>
      </c>
      <c r="C19" s="42">
        <f>Cuadro!E56</f>
        <v>169.34</v>
      </c>
      <c r="E19" s="2">
        <f t="shared" si="4"/>
        <v>54</v>
      </c>
      <c r="F19" s="3">
        <f t="shared" si="0"/>
        <v>0</v>
      </c>
      <c r="G19" s="42">
        <f t="shared" si="1"/>
        <v>0</v>
      </c>
      <c r="H19" s="42">
        <f t="shared" si="2"/>
        <v>0</v>
      </c>
    </row>
    <row r="20" spans="1:8" x14ac:dyDescent="0.25">
      <c r="A20" s="3" t="str">
        <f>Cuadro!C57&amp;"-"&amp;Cuadro!B57</f>
        <v>Feb-2022</v>
      </c>
      <c r="B20" s="42">
        <f>Cuadro!D57</f>
        <v>533.23699999999997</v>
      </c>
      <c r="C20" s="42">
        <f>Cuadro!E57</f>
        <v>448.7</v>
      </c>
      <c r="E20" s="2">
        <f t="shared" si="4"/>
        <v>55</v>
      </c>
      <c r="F20" s="3">
        <f t="shared" si="0"/>
        <v>0</v>
      </c>
      <c r="G20" s="42">
        <f t="shared" si="1"/>
        <v>0</v>
      </c>
      <c r="H20" s="42">
        <f t="shared" si="2"/>
        <v>0</v>
      </c>
    </row>
    <row r="21" spans="1:8" x14ac:dyDescent="0.25">
      <c r="A21" s="3" t="str">
        <f>Cuadro!C58&amp;"-"&amp;Cuadro!B58</f>
        <v>Mar-2022</v>
      </c>
      <c r="B21" s="42">
        <f>Cuadro!D58</f>
        <v>1112.154</v>
      </c>
      <c r="C21" s="42">
        <f>Cuadro!E58</f>
        <v>778.096</v>
      </c>
      <c r="E21" s="2">
        <f t="shared" si="4"/>
        <v>56</v>
      </c>
      <c r="F21" s="3">
        <f t="shared" si="0"/>
        <v>0</v>
      </c>
      <c r="G21" s="42">
        <f t="shared" si="1"/>
        <v>0</v>
      </c>
      <c r="H21" s="42">
        <f t="shared" si="2"/>
        <v>0</v>
      </c>
    </row>
    <row r="22" spans="1:8" x14ac:dyDescent="0.25">
      <c r="A22" s="3" t="str">
        <f>Cuadro!C59&amp;"-"&amp;Cuadro!B59</f>
        <v>Abr-2022</v>
      </c>
      <c r="B22" s="42">
        <f>Cuadro!D59</f>
        <v>842.87699999999995</v>
      </c>
      <c r="C22" s="42">
        <f>Cuadro!E59</f>
        <v>590.30399999999997</v>
      </c>
      <c r="E22" s="2">
        <f t="shared" si="4"/>
        <v>57</v>
      </c>
      <c r="F22" s="3">
        <f t="shared" si="0"/>
        <v>0</v>
      </c>
      <c r="G22" s="42">
        <f t="shared" si="1"/>
        <v>0</v>
      </c>
      <c r="H22" s="42">
        <f t="shared" si="2"/>
        <v>0</v>
      </c>
    </row>
    <row r="23" spans="1:8" x14ac:dyDescent="0.25">
      <c r="A23" s="3" t="str">
        <f>Cuadro!C60&amp;"-"&amp;Cuadro!B60</f>
        <v>May-2022</v>
      </c>
      <c r="B23" s="42">
        <f>Cuadro!D60</f>
        <v>987.72199999999998</v>
      </c>
      <c r="C23" s="42">
        <f>Cuadro!E60</f>
        <v>823.81299999999999</v>
      </c>
      <c r="E23" s="2">
        <f t="shared" si="4"/>
        <v>58</v>
      </c>
      <c r="F23" s="3">
        <f t="shared" si="0"/>
        <v>0</v>
      </c>
      <c r="G23" s="42">
        <f t="shared" si="1"/>
        <v>0</v>
      </c>
      <c r="H23" s="42">
        <f t="shared" si="2"/>
        <v>0</v>
      </c>
    </row>
    <row r="24" spans="1:8" x14ac:dyDescent="0.25">
      <c r="A24" s="3" t="str">
        <f>Cuadro!C61&amp;"-"&amp;Cuadro!B61</f>
        <v>Jun-2022</v>
      </c>
      <c r="B24" s="42">
        <f>Cuadro!D61</f>
        <v>1014.481</v>
      </c>
      <c r="C24" s="42">
        <f>Cuadro!E61</f>
        <v>592.774</v>
      </c>
      <c r="E24" s="2">
        <f t="shared" si="4"/>
        <v>59</v>
      </c>
      <c r="F24" s="3">
        <f t="shared" si="0"/>
        <v>0</v>
      </c>
      <c r="G24" s="42">
        <f t="shared" si="1"/>
        <v>0</v>
      </c>
      <c r="H24" s="42">
        <f t="shared" si="2"/>
        <v>0</v>
      </c>
    </row>
    <row r="25" spans="1:8" x14ac:dyDescent="0.25">
      <c r="A25" s="3" t="str">
        <f>Cuadro!C62&amp;"-"&amp;Cuadro!B62</f>
        <v>Jul-2022</v>
      </c>
      <c r="B25" s="42">
        <f>Cuadro!D62</f>
        <v>1137.0920000000001</v>
      </c>
      <c r="C25" s="42">
        <f>Cuadro!E62</f>
        <v>630.71600000000001</v>
      </c>
      <c r="E25" s="2">
        <f t="shared" si="4"/>
        <v>60</v>
      </c>
      <c r="F25" s="3">
        <f t="shared" si="0"/>
        <v>0</v>
      </c>
      <c r="G25" s="42">
        <f t="shared" si="1"/>
        <v>0</v>
      </c>
      <c r="H25" s="42">
        <f t="shared" si="2"/>
        <v>0</v>
      </c>
    </row>
    <row r="26" spans="1:8" x14ac:dyDescent="0.25">
      <c r="A26" s="3" t="str">
        <f>Cuadro!C63&amp;"-"&amp;Cuadro!B63</f>
        <v>Ago-2022</v>
      </c>
      <c r="B26" s="42">
        <f>Cuadro!D63</f>
        <v>1246.3499999999999</v>
      </c>
      <c r="C26" s="42">
        <f>Cuadro!E63</f>
        <v>554.45799999999997</v>
      </c>
      <c r="E26" s="2">
        <f t="shared" si="4"/>
        <v>61</v>
      </c>
      <c r="F26" s="3">
        <f t="shared" si="0"/>
        <v>0</v>
      </c>
      <c r="G26" s="42">
        <f t="shared" si="1"/>
        <v>0</v>
      </c>
      <c r="H26" s="42">
        <f t="shared" si="2"/>
        <v>0</v>
      </c>
    </row>
    <row r="27" spans="1:8" x14ac:dyDescent="0.25">
      <c r="A27" s="3" t="str">
        <f>Cuadro!C64&amp;"-"&amp;Cuadro!B64</f>
        <v>Sep-2022</v>
      </c>
      <c r="B27" s="42">
        <f>Cuadro!D64</f>
        <v>2050.1350000000002</v>
      </c>
      <c r="C27" s="42">
        <f>Cuadro!E64</f>
        <v>560.53599999999994</v>
      </c>
      <c r="E27" s="2">
        <f t="shared" si="4"/>
        <v>62</v>
      </c>
      <c r="F27" s="3">
        <f t="shared" si="0"/>
        <v>0</v>
      </c>
      <c r="G27" s="42">
        <f t="shared" si="1"/>
        <v>0</v>
      </c>
      <c r="H27" s="42">
        <f t="shared" si="2"/>
        <v>0</v>
      </c>
    </row>
    <row r="28" spans="1:8" x14ac:dyDescent="0.25">
      <c r="A28" s="3" t="str">
        <f>Cuadro!C65&amp;"-"&amp;Cuadro!B65</f>
        <v>Oct-2022</v>
      </c>
      <c r="B28" s="42">
        <f>Cuadro!D65</f>
        <v>2103.6590000000001</v>
      </c>
      <c r="C28" s="42">
        <f>Cuadro!E65</f>
        <v>624.625</v>
      </c>
      <c r="E28" s="2">
        <f t="shared" si="4"/>
        <v>63</v>
      </c>
      <c r="F28" s="3">
        <f t="shared" si="0"/>
        <v>0</v>
      </c>
      <c r="G28" s="42">
        <f t="shared" si="1"/>
        <v>0</v>
      </c>
      <c r="H28" s="42">
        <f t="shared" si="2"/>
        <v>0</v>
      </c>
    </row>
    <row r="29" spans="1:8" x14ac:dyDescent="0.25">
      <c r="A29" s="3" t="str">
        <f>Cuadro!C66&amp;"-"&amp;Cuadro!B66</f>
        <v>Nov-2022</v>
      </c>
      <c r="B29" s="42">
        <f>Cuadro!D66</f>
        <v>1961.377</v>
      </c>
      <c r="C29" s="42">
        <f>Cuadro!E66</f>
        <v>561.6</v>
      </c>
      <c r="E29" s="2">
        <f t="shared" si="4"/>
        <v>64</v>
      </c>
      <c r="F29" s="3">
        <f t="shared" si="0"/>
        <v>0</v>
      </c>
      <c r="G29" s="42">
        <f t="shared" si="1"/>
        <v>0</v>
      </c>
      <c r="H29" s="42">
        <f t="shared" si="2"/>
        <v>0</v>
      </c>
    </row>
    <row r="30" spans="1:8" x14ac:dyDescent="0.25">
      <c r="A30" s="3" t="str">
        <f>Cuadro!C67&amp;"-"&amp;Cuadro!B67</f>
        <v>Dic-2022</v>
      </c>
      <c r="B30" s="42">
        <f>Cuadro!D67</f>
        <v>1657.596</v>
      </c>
      <c r="C30" s="42">
        <f>Cuadro!E67</f>
        <v>715.95600000000002</v>
      </c>
      <c r="E30" s="2">
        <f t="shared" si="4"/>
        <v>65</v>
      </c>
      <c r="F30" s="3">
        <f t="shared" si="0"/>
        <v>0</v>
      </c>
      <c r="G30" s="42">
        <f t="shared" si="1"/>
        <v>0</v>
      </c>
      <c r="H30" s="42">
        <f t="shared" si="2"/>
        <v>0</v>
      </c>
    </row>
    <row r="31" spans="1:8" x14ac:dyDescent="0.25">
      <c r="A31" s="3" t="str">
        <f>Cuadro!C68&amp;"-"&amp;Cuadro!B68</f>
        <v>Ene-2023</v>
      </c>
      <c r="B31" s="42">
        <f>Cuadro!D68</f>
        <v>2116.5369999999998</v>
      </c>
      <c r="C31" s="42">
        <f>Cuadro!E68</f>
        <v>668.577</v>
      </c>
      <c r="E31" s="2">
        <f t="shared" si="4"/>
        <v>66</v>
      </c>
      <c r="F31" s="3">
        <f t="shared" si="0"/>
        <v>0</v>
      </c>
      <c r="G31" s="42">
        <f t="shared" si="1"/>
        <v>0</v>
      </c>
      <c r="H31" s="42">
        <f t="shared" si="2"/>
        <v>0</v>
      </c>
    </row>
    <row r="32" spans="1:8" x14ac:dyDescent="0.25">
      <c r="A32" s="3" t="str">
        <f>Cuadro!C69&amp;"-"&amp;Cuadro!B69</f>
        <v>Feb-2023</v>
      </c>
      <c r="B32" s="42">
        <f>Cuadro!D69</f>
        <v>2053.0500000000002</v>
      </c>
      <c r="C32" s="42">
        <f>Cuadro!E69</f>
        <v>696.298</v>
      </c>
      <c r="E32" s="2">
        <f t="shared" si="4"/>
        <v>67</v>
      </c>
      <c r="F32" s="3">
        <f t="shared" si="0"/>
        <v>0</v>
      </c>
      <c r="G32" s="42">
        <f t="shared" si="1"/>
        <v>0</v>
      </c>
      <c r="H32" s="42">
        <f t="shared" si="2"/>
        <v>0</v>
      </c>
    </row>
    <row r="33" spans="1:8" x14ac:dyDescent="0.25">
      <c r="A33" s="3" t="str">
        <f>Cuadro!C70&amp;"-"&amp;Cuadro!B70</f>
        <v>Mar-2023</v>
      </c>
      <c r="B33" s="42">
        <f>Cuadro!D70</f>
        <v>3050.2829999999999</v>
      </c>
      <c r="C33" s="42">
        <f>Cuadro!E70</f>
        <v>873.07399999999996</v>
      </c>
      <c r="E33" s="2">
        <f t="shared" si="4"/>
        <v>68</v>
      </c>
      <c r="F33" s="3">
        <f t="shared" si="0"/>
        <v>0</v>
      </c>
      <c r="G33" s="42">
        <f t="shared" si="1"/>
        <v>0</v>
      </c>
      <c r="H33" s="42">
        <f t="shared" si="2"/>
        <v>0</v>
      </c>
    </row>
    <row r="34" spans="1:8" x14ac:dyDescent="0.25">
      <c r="A34" s="3" t="str">
        <f>Cuadro!C71&amp;"-"&amp;Cuadro!B71</f>
        <v>Abr-2023</v>
      </c>
      <c r="B34" s="42">
        <f>Cuadro!D71</f>
        <v>3196.2539999999999</v>
      </c>
      <c r="C34" s="42">
        <f>Cuadro!E71</f>
        <v>712.529</v>
      </c>
      <c r="E34" s="2">
        <f t="shared" ref="E34:E38" si="5">+E33+1</f>
        <v>69</v>
      </c>
      <c r="F34" s="3">
        <f t="shared" ref="F34:F35" si="6">+INDEX($A$3:$A$201,E34)</f>
        <v>0</v>
      </c>
      <c r="G34" s="42">
        <f t="shared" ref="G34:G35" si="7">+INDEX($B$3:$B$201,E34)</f>
        <v>0</v>
      </c>
      <c r="H34" s="42">
        <f t="shared" ref="H34:H35" si="8">+INDEX($C$3:$C$201,E34)</f>
        <v>0</v>
      </c>
    </row>
    <row r="35" spans="1:8" x14ac:dyDescent="0.25">
      <c r="A35" s="3" t="str">
        <f>Cuadro!C72&amp;"-"&amp;Cuadro!B72</f>
        <v>May-2023</v>
      </c>
      <c r="B35" s="42">
        <f>Cuadro!D72</f>
        <v>4440.1809999999996</v>
      </c>
      <c r="C35" s="42">
        <f>Cuadro!E72</f>
        <v>1004.76</v>
      </c>
      <c r="E35" s="2">
        <f t="shared" si="5"/>
        <v>70</v>
      </c>
      <c r="F35" s="3">
        <f t="shared" si="6"/>
        <v>0</v>
      </c>
      <c r="G35" s="42">
        <f t="shared" si="7"/>
        <v>0</v>
      </c>
      <c r="H35" s="42">
        <f t="shared" si="8"/>
        <v>0</v>
      </c>
    </row>
    <row r="36" spans="1:8" x14ac:dyDescent="0.25">
      <c r="A36" s="3" t="str">
        <f>Cuadro!C73&amp;"-"&amp;Cuadro!B73</f>
        <v>Jun-2023</v>
      </c>
      <c r="B36" s="42">
        <f>Cuadro!D73</f>
        <v>5088.3630000000003</v>
      </c>
      <c r="C36" s="42">
        <f>Cuadro!E73</f>
        <v>1042.289</v>
      </c>
      <c r="E36" s="2">
        <f t="shared" si="5"/>
        <v>71</v>
      </c>
      <c r="F36" s="3">
        <f t="shared" ref="F36:F37" si="9">+INDEX($A$3:$A$201,E36)</f>
        <v>0</v>
      </c>
      <c r="G36" s="42">
        <f t="shared" ref="G36:G37" si="10">+INDEX($B$3:$B$201,E36)</f>
        <v>0</v>
      </c>
      <c r="H36" s="42">
        <f t="shared" ref="H36:H37" si="11">+INDEX($C$3:$C$201,E36)</f>
        <v>0</v>
      </c>
    </row>
    <row r="37" spans="1:8" x14ac:dyDescent="0.25">
      <c r="A37" s="3" t="str">
        <f>Cuadro!C74&amp;"-"&amp;Cuadro!B74</f>
        <v>Jul-2023</v>
      </c>
      <c r="B37" s="42">
        <f>Cuadro!D74</f>
        <v>5415.3209999999999</v>
      </c>
      <c r="C37" s="42">
        <f>Cuadro!E74</f>
        <v>966.38</v>
      </c>
      <c r="E37" s="2">
        <f t="shared" si="5"/>
        <v>72</v>
      </c>
      <c r="F37" s="3">
        <f t="shared" si="9"/>
        <v>0</v>
      </c>
      <c r="G37" s="42">
        <f t="shared" si="10"/>
        <v>0</v>
      </c>
      <c r="H37" s="42">
        <f t="shared" si="11"/>
        <v>0</v>
      </c>
    </row>
    <row r="38" spans="1:8" x14ac:dyDescent="0.25">
      <c r="A38" s="3" t="str">
        <f>Cuadro!C75&amp;"-"&amp;Cuadro!B75</f>
        <v>Ago-2023</v>
      </c>
      <c r="B38" s="42">
        <f>Cuadro!D75</f>
        <v>5856.8729999999996</v>
      </c>
      <c r="C38" s="42">
        <f>Cuadro!E75</f>
        <v>899.96400000000006</v>
      </c>
      <c r="E38" s="2">
        <f t="shared" si="5"/>
        <v>73</v>
      </c>
      <c r="F38" s="3">
        <f t="shared" ref="F38" si="12">+INDEX($A$3:$A$201,E38)</f>
        <v>0</v>
      </c>
      <c r="G38" s="42">
        <f t="shared" ref="G38" si="13">+INDEX($B$3:$B$201,E38)</f>
        <v>0</v>
      </c>
      <c r="H38" s="42">
        <f t="shared" ref="H38" si="14">+INDEX($C$3:$C$201,E38)</f>
        <v>0</v>
      </c>
    </row>
    <row r="39" spans="1:8" x14ac:dyDescent="0.25">
      <c r="A39" s="3" t="str">
        <f>Cuadro!C76&amp;"-"&amp;Cuadro!B76</f>
        <v>Sep-2023</v>
      </c>
      <c r="B39" s="42">
        <f>Cuadro!D76</f>
        <v>6063.7139999999999</v>
      </c>
      <c r="C39" s="42">
        <f>Cuadro!E76</f>
        <v>944.02300000000002</v>
      </c>
    </row>
    <row r="40" spans="1:8" x14ac:dyDescent="0.25">
      <c r="A40" s="3" t="str">
        <f>Cuadro!C77&amp;"-"&amp;Cuadro!B77</f>
        <v>Oct-2023</v>
      </c>
      <c r="B40" s="42">
        <f>Cuadro!D77</f>
        <v>6093.1790000000001</v>
      </c>
      <c r="C40" s="42">
        <f>Cuadro!E77</f>
        <v>958.70399999999995</v>
      </c>
    </row>
    <row r="41" spans="1:8" x14ac:dyDescent="0.25">
      <c r="A41" s="3" t="str">
        <f>Cuadro!C78&amp;"-"&amp;Cuadro!B78</f>
        <v>Nov-2023</v>
      </c>
      <c r="B41" s="42">
        <f>Cuadro!D78</f>
        <v>5138.3140000000003</v>
      </c>
      <c r="C41" s="42">
        <f>Cuadro!E78</f>
        <v>840.66700000000003</v>
      </c>
    </row>
    <row r="42" spans="1:8" x14ac:dyDescent="0.25">
      <c r="A42" s="3" t="str">
        <f>Cuadro!C79&amp;"-"&amp;Cuadro!B79</f>
        <v>Dic-2023</v>
      </c>
      <c r="B42" s="42">
        <f>Cuadro!D79</f>
        <v>4283.6440000000002</v>
      </c>
      <c r="C42" s="42">
        <f>Cuadro!E79</f>
        <v>1015.954</v>
      </c>
    </row>
    <row r="43" spans="1:8" x14ac:dyDescent="0.25">
      <c r="A43" s="3" t="str">
        <f>Cuadro!C80&amp;"-"&amp;Cuadro!B80</f>
        <v>Ene P/-2024</v>
      </c>
      <c r="B43" s="42">
        <f>Cuadro!D80</f>
        <v>4466.0709999999999</v>
      </c>
      <c r="C43" s="42">
        <f>Cuadro!E80</f>
        <v>888.40200000000004</v>
      </c>
    </row>
    <row r="44" spans="1:8" x14ac:dyDescent="0.25">
      <c r="A44" s="3" t="str">
        <f>Cuadro!C81&amp;"-"&amp;Cuadro!B81</f>
        <v>Feb-2024</v>
      </c>
      <c r="B44" s="42">
        <f>Cuadro!D81</f>
        <v>4379.63</v>
      </c>
      <c r="C44" s="42">
        <f>Cuadro!E81</f>
        <v>877.67600000000004</v>
      </c>
    </row>
    <row r="45" spans="1:8" x14ac:dyDescent="0.25">
      <c r="A45" s="3" t="str">
        <f>Cuadro!C82&amp;"-"&amp;Cuadro!B82</f>
        <v>Mar-2024</v>
      </c>
      <c r="B45" s="42">
        <f>Cuadro!D82</f>
        <v>4155.3180000000002</v>
      </c>
      <c r="C45" s="42">
        <f>Cuadro!E82</f>
        <v>1533.095</v>
      </c>
    </row>
    <row r="46" spans="1:8" x14ac:dyDescent="0.25">
      <c r="A46" s="3" t="str">
        <f>Cuadro!C83&amp;"-"&amp;Cuadro!B83</f>
        <v>Abr-2024</v>
      </c>
      <c r="B46" s="42">
        <f>Cuadro!D83</f>
        <v>3297.4609999999998</v>
      </c>
      <c r="C46" s="42">
        <f>Cuadro!E83</f>
        <v>1075.434</v>
      </c>
    </row>
    <row r="47" spans="1:8" x14ac:dyDescent="0.25">
      <c r="A47" s="3" t="str">
        <f>Cuadro!C84&amp;"-"&amp;Cuadro!B84</f>
        <v>May-2024</v>
      </c>
      <c r="B47" s="42">
        <f>Cuadro!D84</f>
        <v>2858.877</v>
      </c>
      <c r="C47" s="42">
        <f>Cuadro!E84</f>
        <v>1207.7529999999999</v>
      </c>
    </row>
    <row r="48" spans="1:8" x14ac:dyDescent="0.25">
      <c r="A48" s="3" t="str">
        <f>Cuadro!C85&amp;"-"&amp;Cuadro!B85</f>
        <v>Jun-2024</v>
      </c>
      <c r="B48" s="42">
        <f>Cuadro!D85</f>
        <v>3487.8409999999999</v>
      </c>
      <c r="C48" s="42">
        <f>Cuadro!E85</f>
        <v>1180.2739999999999</v>
      </c>
    </row>
    <row r="49" spans="1:3" x14ac:dyDescent="0.25">
      <c r="A49" s="3" t="str">
        <f>Cuadro!C86&amp;"-"&amp;Cuadro!B86</f>
        <v>Jul-2024</v>
      </c>
      <c r="B49" s="42">
        <f>Cuadro!D86</f>
        <v>2773.2330000000002</v>
      </c>
      <c r="C49" s="42">
        <f>Cuadro!E86</f>
        <v>1011.34</v>
      </c>
    </row>
    <row r="50" spans="1:3" x14ac:dyDescent="0.25">
      <c r="A50" s="3" t="str">
        <f>Cuadro!C87&amp;"-"&amp;Cuadro!B87</f>
        <v>Ago-2024</v>
      </c>
      <c r="B50" s="42">
        <f>Cuadro!D87</f>
        <v>3111.3539999999998</v>
      </c>
      <c r="C50" s="42">
        <f>Cuadro!E87</f>
        <v>986.01900000000001</v>
      </c>
    </row>
    <row r="51" spans="1:3" x14ac:dyDescent="0.25">
      <c r="A51" s="3" t="str">
        <f>Cuadro!C88&amp;"-"&amp;Cuadro!B88</f>
        <v>Sep-2024</v>
      </c>
      <c r="B51" s="42">
        <f>Cuadro!D88</f>
        <v>2346.9270000000001</v>
      </c>
      <c r="C51" s="42">
        <f>Cuadro!E88</f>
        <v>978.25300000000004</v>
      </c>
    </row>
    <row r="52" spans="1:3" x14ac:dyDescent="0.25">
      <c r="A52" s="3" t="str">
        <f>Cuadro!C89&amp;"-"&amp;Cuadro!B89</f>
        <v>Oct-2024</v>
      </c>
      <c r="B52" s="42">
        <f>Cuadro!D89</f>
        <v>2982.098</v>
      </c>
      <c r="C52" s="42">
        <f>Cuadro!E89</f>
        <v>868.45600000000002</v>
      </c>
    </row>
    <row r="53" spans="1:3" x14ac:dyDescent="0.25">
      <c r="A53" s="3" t="str">
        <f>Cuadro!C90&amp;"-"&amp;Cuadro!B90</f>
        <v>Nov-2024</v>
      </c>
      <c r="B53" s="42">
        <f>Cuadro!D90</f>
        <v>2695.8679999999999</v>
      </c>
      <c r="C53" s="42">
        <f>Cuadro!E90</f>
        <v>829.96299999999997</v>
      </c>
    </row>
    <row r="54" spans="1:3" x14ac:dyDescent="0.25">
      <c r="A54" s="3" t="str">
        <f>Cuadro!C91&amp;"-"&amp;Cuadro!B91</f>
        <v>Dic-2024</v>
      </c>
      <c r="B54" s="42">
        <f>Cuadro!D91</f>
        <v>2434.7939999999999</v>
      </c>
      <c r="C54" s="42">
        <f>Cuadro!E91</f>
        <v>831.00199999999995</v>
      </c>
    </row>
    <row r="55" spans="1:3" x14ac:dyDescent="0.25">
      <c r="A55" s="3" t="str">
        <f>Cuadro!C92&amp;"-"&amp;Cuadro!B92</f>
        <v>Ene-2025</v>
      </c>
      <c r="B55" s="42">
        <f>Cuadro!D92</f>
        <v>1966.9739999999999</v>
      </c>
      <c r="C55" s="42">
        <f>Cuadro!E92</f>
        <v>660.02599999999995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A3DCFAB-17FC-4AE0-B36C-1FDADE494B2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Gráfica</vt:lpstr>
      <vt:lpstr>Cuadro</vt:lpstr>
      <vt:lpstr>Glosario</vt:lpstr>
      <vt:lpstr>Datos</vt:lpstr>
      <vt:lpstr>Glosario!Área_de_impresión</vt:lpstr>
      <vt:lpstr>Gráfica!Área_de_impresión</vt:lpstr>
      <vt:lpstr>Cuadro!Títulos_a_imprimir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Segura Castillo</dc:creator>
  <cp:lastModifiedBy>ROSADO PEREZ WALTER</cp:lastModifiedBy>
  <cp:lastPrinted>2023-08-23T16:27:52Z</cp:lastPrinted>
  <dcterms:created xsi:type="dcterms:W3CDTF">2014-05-22T21:22:33Z</dcterms:created>
  <dcterms:modified xsi:type="dcterms:W3CDTF">2025-04-15T18:22:59Z</dcterms:modified>
</cp:coreProperties>
</file>